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celaschi/Documents/condivisa/Documenti/Cav1/ANAC/Amministrazione_trasparente/BILANCI/"/>
    </mc:Choice>
  </mc:AlternateContent>
  <xr:revisionPtr revIDLastSave="0" documentId="8_{982ADA76-6B73-F240-A97B-67116A5F71EC}" xr6:coauthVersionLast="47" xr6:coauthVersionMax="47" xr10:uidLastSave="{00000000-0000-0000-0000-000000000000}"/>
  <bookViews>
    <workbookView xWindow="0" yWindow="760" windowWidth="27180" windowHeight="14280" tabRatio="739" xr2:uid="{00000000-000D-0000-FFFF-FFFF00000000}"/>
  </bookViews>
  <sheets>
    <sheet name="Bilancio 2025" sheetId="26" r:id="rId1"/>
  </sheets>
  <definedNames>
    <definedName name="_xlnm.Print_Area" localSheetId="0">'Bilancio 2025'!$B$85:$J$122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9" i="26" l="1"/>
  <c r="H113" i="26"/>
  <c r="H103" i="26"/>
  <c r="H95" i="26"/>
  <c r="H105" i="26" s="1"/>
  <c r="H115" i="26" s="1"/>
  <c r="H119" i="26" s="1"/>
  <c r="H74" i="26"/>
  <c r="H76" i="26" s="1"/>
  <c r="H71" i="26"/>
  <c r="H62" i="26"/>
  <c r="H58" i="26"/>
  <c r="H36" i="26"/>
  <c r="H32" i="26"/>
  <c r="H33" i="26" s="1"/>
  <c r="H27" i="26"/>
  <c r="H19" i="26"/>
  <c r="H20" i="26" s="1"/>
  <c r="H38" i="26" l="1"/>
  <c r="I35" i="26" l="1"/>
  <c r="I101" i="26" l="1"/>
  <c r="F62" i="26"/>
  <c r="J62" i="26" s="1"/>
  <c r="I61" i="26"/>
  <c r="I56" i="26" l="1"/>
  <c r="F32" i="26"/>
  <c r="J32" i="26" s="1"/>
  <c r="F27" i="26"/>
  <c r="J27" i="26" s="1"/>
  <c r="F19" i="26"/>
  <c r="F20" i="26" s="1"/>
  <c r="F36" i="26"/>
  <c r="J36" i="26" s="1"/>
  <c r="I68" i="26"/>
  <c r="I73" i="26"/>
  <c r="F74" i="26"/>
  <c r="J74" i="26" s="1"/>
  <c r="I55" i="26"/>
  <c r="I18" i="26"/>
  <c r="F95" i="26"/>
  <c r="J95" i="26" s="1"/>
  <c r="F103" i="26"/>
  <c r="J103" i="26" s="1"/>
  <c r="F113" i="26"/>
  <c r="J113" i="26" s="1"/>
  <c r="J117" i="26"/>
  <c r="I112" i="26"/>
  <c r="I110" i="26"/>
  <c r="I102" i="26"/>
  <c r="I100" i="26"/>
  <c r="I98" i="26"/>
  <c r="I94" i="26"/>
  <c r="I92" i="26"/>
  <c r="F71" i="26"/>
  <c r="J71" i="26" s="1"/>
  <c r="F58" i="26"/>
  <c r="I70" i="26"/>
  <c r="I67" i="26"/>
  <c r="I66" i="26"/>
  <c r="I57" i="26"/>
  <c r="I53" i="26"/>
  <c r="I52" i="26"/>
  <c r="I31" i="26"/>
  <c r="I30" i="26"/>
  <c r="I25" i="26"/>
  <c r="I24" i="26"/>
  <c r="I15" i="26"/>
  <c r="I16" i="26"/>
  <c r="I17" i="26"/>
  <c r="I26" i="26"/>
  <c r="H83" i="26"/>
  <c r="J19" i="26" l="1"/>
  <c r="J20" i="26" s="1"/>
  <c r="J58" i="26"/>
  <c r="F76" i="26"/>
  <c r="F105" i="26"/>
  <c r="J105" i="26" s="1"/>
  <c r="F33" i="26"/>
  <c r="J33" i="26" l="1"/>
  <c r="F115" i="26"/>
  <c r="J115" i="26" s="1"/>
  <c r="F38" i="26"/>
  <c r="J38" i="26" s="1"/>
  <c r="J76" i="26"/>
  <c r="F119" i="26" l="1"/>
  <c r="J119" i="26" s="1"/>
  <c r="F77" i="26"/>
</calcChain>
</file>

<file path=xl/sharedStrings.xml><?xml version="1.0" encoding="utf-8"?>
<sst xmlns="http://schemas.openxmlformats.org/spreadsheetml/2006/main" count="93" uniqueCount="68">
  <si>
    <t>PASSIVO</t>
  </si>
  <si>
    <t>Totale</t>
  </si>
  <si>
    <t xml:space="preserve">                          STATO PATRIMONIALE  </t>
  </si>
  <si>
    <t xml:space="preserve"> ATTIVO </t>
  </si>
  <si>
    <t xml:space="preserve"> B) IMMOBILIZZAZIONI </t>
  </si>
  <si>
    <t xml:space="preserve">     II - Immobilizzazioni materiali </t>
  </si>
  <si>
    <t xml:space="preserve">       1) terreni e fabbricati </t>
  </si>
  <si>
    <t xml:space="preserve">       2) impianti e macchinari </t>
  </si>
  <si>
    <t xml:space="preserve">       3) attrezzature industriali e commerciali </t>
  </si>
  <si>
    <t xml:space="preserve"> Totale </t>
  </si>
  <si>
    <t xml:space="preserve"> Totale immobilizzazioni </t>
  </si>
  <si>
    <t xml:space="preserve"> C) ATTIVO CIRCOLANTE </t>
  </si>
  <si>
    <t xml:space="preserve">     II - Crediti </t>
  </si>
  <si>
    <t xml:space="preserve">       1) verso clienti </t>
  </si>
  <si>
    <t xml:space="preserve">       5) verso altri </t>
  </si>
  <si>
    <t xml:space="preserve">     IV - Disponibilità liquide </t>
  </si>
  <si>
    <t xml:space="preserve">       1) depositi bancari e postali presso: </t>
  </si>
  <si>
    <t xml:space="preserve">       3) denaro e valori in cassa </t>
  </si>
  <si>
    <t xml:space="preserve"> Totale attivo circolante </t>
  </si>
  <si>
    <t xml:space="preserve"> TOTALE ATTIVO </t>
  </si>
  <si>
    <t xml:space="preserve"> PASSIVO </t>
  </si>
  <si>
    <t xml:space="preserve"> A) PATRIMONIO NETTO </t>
  </si>
  <si>
    <t xml:space="preserve">     I - Capitale di dotazione </t>
  </si>
  <si>
    <t xml:space="preserve"> D) DEBITI </t>
  </si>
  <si>
    <t xml:space="preserve">          - entro 12 mesi </t>
  </si>
  <si>
    <t xml:space="preserve">          - oltre 12 mesi </t>
  </si>
  <si>
    <t xml:space="preserve">       6) debiti verso fornitori </t>
  </si>
  <si>
    <t xml:space="preserve">       11) debiti tributari </t>
  </si>
  <si>
    <t xml:space="preserve"> E) RATEI E RISCONTI </t>
  </si>
  <si>
    <t xml:space="preserve"> TOTALE PASSIVO </t>
  </si>
  <si>
    <t xml:space="preserve">                          CONTO ECONOMICO  </t>
  </si>
  <si>
    <t xml:space="preserve"> A) VALORE DELLA PRODUZIONE </t>
  </si>
  <si>
    <t xml:space="preserve">       1) ricavi:  </t>
  </si>
  <si>
    <t xml:space="preserve">         a) delle vendite e delle prestazioni </t>
  </si>
  <si>
    <t xml:space="preserve">       5) altri ricavi e proventi </t>
  </si>
  <si>
    <t xml:space="preserve">         a) diversi </t>
  </si>
  <si>
    <t xml:space="preserve"> B) COSTI DELLA PRODUZIONE </t>
  </si>
  <si>
    <t xml:space="preserve">       7) per servizi </t>
  </si>
  <si>
    <t xml:space="preserve">       10) ammortamenti e svalutazioni </t>
  </si>
  <si>
    <t xml:space="preserve">         b) ammortamento imm. materiali </t>
  </si>
  <si>
    <t xml:space="preserve">       14) oneri diversi di gestione </t>
  </si>
  <si>
    <t xml:space="preserve"> Differenza tra valore e costi di produzione </t>
  </si>
  <si>
    <t xml:space="preserve"> C) PROVENTI E ONERI FINANZIARI </t>
  </si>
  <si>
    <t xml:space="preserve">       16) altri proventi finanziari: </t>
  </si>
  <si>
    <t xml:space="preserve">         d) proventi diversi da: </t>
  </si>
  <si>
    <t xml:space="preserve">           4. altri </t>
  </si>
  <si>
    <t xml:space="preserve">       17) interessi ed altri oneri finanziari vs: </t>
  </si>
  <si>
    <t xml:space="preserve">         d) altri </t>
  </si>
  <si>
    <t xml:space="preserve"> Risultato prima delle imposte </t>
  </si>
  <si>
    <t xml:space="preserve">        22) imposte su reddito d'esercizio </t>
  </si>
  <si>
    <t xml:space="preserve"> Risultato d'esercizio </t>
  </si>
  <si>
    <t>variazioni</t>
  </si>
  <si>
    <t xml:space="preserve">       4 bis) crediti tributari</t>
  </si>
  <si>
    <t xml:space="preserve">         b) banche</t>
  </si>
  <si>
    <t xml:space="preserve">     IV - Fondo Riserva </t>
  </si>
  <si>
    <t xml:space="preserve">     VII - Altre Riserve </t>
  </si>
  <si>
    <t xml:space="preserve">         a) da conversione</t>
  </si>
  <si>
    <t xml:space="preserve">       4) mutui </t>
  </si>
  <si>
    <t xml:space="preserve">       5) immobilizzazioni in corso e acconti </t>
  </si>
  <si>
    <t xml:space="preserve"> D) RATEI E RISCONTI</t>
  </si>
  <si>
    <t xml:space="preserve">     VIII - Utile esercizi precedenti </t>
  </si>
  <si>
    <t xml:space="preserve"> B) ACCANTONAMENTI PER RISCHI E ONERI</t>
  </si>
  <si>
    <t xml:space="preserve">       3)  altri</t>
  </si>
  <si>
    <t xml:space="preserve">       12) accantonamenti</t>
  </si>
  <si>
    <t xml:space="preserve">       10) debiti verso Enti Pubblici di riferimento</t>
  </si>
  <si>
    <t>31.12.2024</t>
  </si>
  <si>
    <t>31.12.2025</t>
  </si>
  <si>
    <t xml:space="preserve">    IX - Utile/Perdita d'esercizio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</si>
</sst>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_-[$€-2]\ * #,##0.00_-;\-[$€-2]\ * #,##0.00_-;_-[$€-2]\ * &quot;-&quot;??_-"/>
    <numFmt numFmtId="167" formatCode="_-* #,##0.00_-;\-* #,##0.00_-;_-* &quot;-&quot;_-;_-@_-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64">
    <xf numFmtId="0" fontId="0" fillId="0" borderId="0"/>
    <xf numFmtId="166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4">
    <xf numFmtId="0" fontId="0" fillId="0" borderId="0" xfId="0"/>
    <xf numFmtId="43" fontId="0" fillId="0" borderId="0" xfId="0" applyNumberFormat="1"/>
    <xf numFmtId="41" fontId="5" fillId="0" borderId="0" xfId="0" applyNumberFormat="1" applyFont="1"/>
    <xf numFmtId="41" fontId="5" fillId="0" borderId="2" xfId="0" applyNumberFormat="1" applyFont="1" applyBorder="1"/>
    <xf numFmtId="41" fontId="5" fillId="0" borderId="1" xfId="0" applyNumberFormat="1" applyFont="1" applyBorder="1"/>
    <xf numFmtId="41" fontId="0" fillId="0" borderId="0" xfId="0" applyNumberFormat="1"/>
    <xf numFmtId="41" fontId="4" fillId="0" borderId="0" xfId="0" applyNumberFormat="1" applyFont="1"/>
    <xf numFmtId="0" fontId="1" fillId="0" borderId="0" xfId="0" applyFont="1"/>
    <xf numFmtId="41" fontId="0" fillId="0" borderId="14" xfId="0" applyNumberFormat="1" applyBorder="1"/>
    <xf numFmtId="41" fontId="3" fillId="0" borderId="12" xfId="0" applyNumberFormat="1" applyFont="1" applyBorder="1"/>
    <xf numFmtId="41" fontId="0" fillId="0" borderId="12" xfId="0" applyNumberFormat="1" applyBorder="1"/>
    <xf numFmtId="41" fontId="0" fillId="0" borderId="13" xfId="0" applyNumberFormat="1" applyBorder="1"/>
    <xf numFmtId="41" fontId="0" fillId="0" borderId="3" xfId="0" applyNumberFormat="1" applyBorder="1"/>
    <xf numFmtId="41" fontId="0" fillId="0" borderId="4" xfId="0" applyNumberFormat="1" applyBorder="1"/>
    <xf numFmtId="41" fontId="0" fillId="0" borderId="1" xfId="0" applyNumberFormat="1" applyBorder="1"/>
    <xf numFmtId="41" fontId="0" fillId="0" borderId="2" xfId="0" applyNumberFormat="1" applyBorder="1"/>
    <xf numFmtId="41" fontId="0" fillId="0" borderId="8" xfId="0" applyNumberFormat="1" applyBorder="1"/>
    <xf numFmtId="41" fontId="5" fillId="0" borderId="8" xfId="0" applyNumberFormat="1" applyFont="1" applyBorder="1"/>
    <xf numFmtId="41" fontId="0" fillId="0" borderId="15" xfId="0" applyNumberFormat="1" applyBorder="1"/>
    <xf numFmtId="41" fontId="5" fillId="0" borderId="9" xfId="0" applyNumberFormat="1" applyFont="1" applyBorder="1"/>
    <xf numFmtId="41" fontId="0" fillId="0" borderId="9" xfId="0" applyNumberFormat="1" applyBorder="1"/>
    <xf numFmtId="41" fontId="10" fillId="0" borderId="0" xfId="0" applyNumberFormat="1" applyFont="1"/>
    <xf numFmtId="164" fontId="0" fillId="0" borderId="0" xfId="0" applyNumberFormat="1"/>
    <xf numFmtId="164" fontId="5" fillId="0" borderId="0" xfId="0" applyNumberFormat="1" applyFont="1"/>
    <xf numFmtId="165" fontId="5" fillId="0" borderId="0" xfId="0" applyNumberFormat="1" applyFont="1"/>
    <xf numFmtId="165" fontId="0" fillId="0" borderId="0" xfId="0" applyNumberFormat="1"/>
    <xf numFmtId="165" fontId="7" fillId="0" borderId="0" xfId="0" applyNumberFormat="1" applyFont="1"/>
    <xf numFmtId="165" fontId="8" fillId="0" borderId="0" xfId="0" applyNumberFormat="1" applyFont="1"/>
    <xf numFmtId="41" fontId="1" fillId="0" borderId="0" xfId="0" applyNumberFormat="1" applyFont="1"/>
    <xf numFmtId="0" fontId="1" fillId="0" borderId="9" xfId="0" applyFont="1" applyBorder="1"/>
    <xf numFmtId="41" fontId="1" fillId="0" borderId="8" xfId="0" applyNumberFormat="1" applyFont="1" applyBorder="1"/>
    <xf numFmtId="41" fontId="1" fillId="0" borderId="9" xfId="0" applyNumberFormat="1" applyFont="1" applyBorder="1"/>
    <xf numFmtId="41" fontId="1" fillId="0" borderId="1" xfId="0" applyNumberFormat="1" applyFont="1" applyBorder="1"/>
    <xf numFmtId="41" fontId="1" fillId="0" borderId="2" xfId="0" applyNumberFormat="1" applyFont="1" applyBorder="1"/>
    <xf numFmtId="41" fontId="1" fillId="0" borderId="16" xfId="0" applyNumberFormat="1" applyFont="1" applyBorder="1"/>
    <xf numFmtId="41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41" fontId="1" fillId="0" borderId="11" xfId="0" applyNumberFormat="1" applyFont="1" applyBorder="1"/>
    <xf numFmtId="41" fontId="1" fillId="0" borderId="15" xfId="0" applyNumberFormat="1" applyFont="1" applyBorder="1"/>
    <xf numFmtId="41" fontId="2" fillId="0" borderId="9" xfId="0" applyNumberFormat="1" applyFont="1" applyBorder="1"/>
    <xf numFmtId="41" fontId="2" fillId="0" borderId="1" xfId="0" applyNumberFormat="1" applyFont="1" applyBorder="1"/>
    <xf numFmtId="41" fontId="1" fillId="0" borderId="10" xfId="0" applyNumberFormat="1" applyFont="1" applyBorder="1"/>
    <xf numFmtId="41" fontId="2" fillId="0" borderId="18" xfId="0" applyNumberFormat="1" applyFont="1" applyBorder="1"/>
    <xf numFmtId="41" fontId="2" fillId="0" borderId="7" xfId="0" applyNumberFormat="1" applyFont="1" applyBorder="1"/>
    <xf numFmtId="43" fontId="1" fillId="0" borderId="9" xfId="0" applyNumberFormat="1" applyFont="1" applyBorder="1"/>
    <xf numFmtId="43" fontId="1" fillId="0" borderId="1" xfId="0" applyNumberFormat="1" applyFont="1" applyBorder="1"/>
    <xf numFmtId="41" fontId="2" fillId="0" borderId="9" xfId="0" applyNumberFormat="1" applyFont="1" applyBorder="1" applyAlignment="1">
      <alignment horizontal="right"/>
    </xf>
    <xf numFmtId="41" fontId="2" fillId="0" borderId="1" xfId="0" applyNumberFormat="1" applyFont="1" applyBorder="1" applyAlignment="1">
      <alignment horizontal="right"/>
    </xf>
    <xf numFmtId="41" fontId="1" fillId="2" borderId="8" xfId="0" applyNumberFormat="1" applyFont="1" applyFill="1" applyBorder="1"/>
    <xf numFmtId="41" fontId="2" fillId="2" borderId="9" xfId="0" applyNumberFormat="1" applyFont="1" applyFill="1" applyBorder="1"/>
    <xf numFmtId="167" fontId="0" fillId="0" borderId="0" xfId="0" applyNumberFormat="1"/>
    <xf numFmtId="164" fontId="1" fillId="0" borderId="0" xfId="0" applyNumberFormat="1" applyFont="1"/>
    <xf numFmtId="0" fontId="14" fillId="0" borderId="17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41" fontId="14" fillId="0" borderId="17" xfId="0" applyNumberFormat="1" applyFont="1" applyBorder="1" applyAlignment="1">
      <alignment horizontal="center"/>
    </xf>
    <xf numFmtId="41" fontId="14" fillId="0" borderId="21" xfId="0" applyNumberFormat="1" applyFont="1" applyBorder="1" applyAlignment="1">
      <alignment horizontal="center"/>
    </xf>
    <xf numFmtId="41" fontId="9" fillId="0" borderId="2" xfId="0" applyNumberFormat="1" applyFont="1" applyBorder="1"/>
    <xf numFmtId="0" fontId="1" fillId="0" borderId="0" xfId="0" applyFont="1"/>
    <xf numFmtId="0" fontId="1" fillId="0" borderId="9" xfId="0" applyFont="1" applyBorder="1"/>
    <xf numFmtId="41" fontId="2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41" fontId="2" fillId="0" borderId="2" xfId="0" applyNumberFormat="1" applyFont="1" applyBorder="1"/>
    <xf numFmtId="41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right"/>
    </xf>
    <xf numFmtId="41" fontId="10" fillId="0" borderId="22" xfId="0" applyNumberFormat="1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41" fontId="1" fillId="0" borderId="2" xfId="0" applyNumberFormat="1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1" fontId="14" fillId="0" borderId="17" xfId="0" applyNumberFormat="1" applyFont="1" applyBorder="1" applyAlignment="1">
      <alignment horizontal="center" wrapText="1"/>
    </xf>
    <xf numFmtId="41" fontId="14" fillId="0" borderId="19" xfId="0" applyNumberFormat="1" applyFont="1" applyBorder="1" applyAlignment="1">
      <alignment horizontal="center" wrapText="1"/>
    </xf>
    <xf numFmtId="41" fontId="9" fillId="0" borderId="2" xfId="0" applyNumberFormat="1" applyFont="1" applyBorder="1" applyAlignment="1">
      <alignment horizontal="left"/>
    </xf>
    <xf numFmtId="41" fontId="4" fillId="0" borderId="0" xfId="0" applyNumberFormat="1" applyFont="1"/>
    <xf numFmtId="0" fontId="0" fillId="0" borderId="0" xfId="0"/>
    <xf numFmtId="41" fontId="2" fillId="0" borderId="0" xfId="0" applyNumberFormat="1" applyFont="1" applyAlignment="1">
      <alignment horizontal="center" wrapText="1"/>
    </xf>
    <xf numFmtId="41" fontId="9" fillId="0" borderId="5" xfId="0" applyNumberFormat="1" applyFont="1" applyBorder="1"/>
    <xf numFmtId="0" fontId="1" fillId="0" borderId="6" xfId="0" applyFont="1" applyBorder="1"/>
    <xf numFmtId="0" fontId="1" fillId="0" borderId="18" xfId="0" applyFont="1" applyBorder="1"/>
    <xf numFmtId="41" fontId="5" fillId="0" borderId="0" xfId="0" applyNumberFormat="1" applyFont="1"/>
    <xf numFmtId="41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1" fontId="6" fillId="0" borderId="0" xfId="0" applyNumberFormat="1" applyFont="1"/>
  </cellXfs>
  <cellStyles count="164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 hidden="1"/>
    <cellStyle name="Collegamento ipertestuale" xfId="118" builtinId="8" hidden="1"/>
    <cellStyle name="Collegamento ipertestuale" xfId="120" builtinId="8" hidden="1"/>
    <cellStyle name="Collegamento ipertestuale" xfId="122" builtinId="8" hidden="1"/>
    <cellStyle name="Collegamento ipertestuale" xfId="124" builtinId="8" hidden="1"/>
    <cellStyle name="Collegamento ipertestuale" xfId="126" builtinId="8" hidden="1"/>
    <cellStyle name="Collegamento ipertestuale" xfId="128" builtinId="8" hidden="1"/>
    <cellStyle name="Collegamento ipertestuale" xfId="130" builtinId="8" hidden="1"/>
    <cellStyle name="Collegamento ipertestuale" xfId="132" builtinId="8" hidden="1"/>
    <cellStyle name="Collegamento ipertestuale" xfId="134" builtinId="8" hidden="1"/>
    <cellStyle name="Collegamento ipertestuale" xfId="136" builtinId="8" hidden="1"/>
    <cellStyle name="Collegamento ipertestuale" xfId="138" builtinId="8" hidden="1"/>
    <cellStyle name="Collegamento ipertestuale" xfId="140" builtinId="8" hidden="1"/>
    <cellStyle name="Collegamento ipertestuale" xfId="142" builtinId="8" hidden="1"/>
    <cellStyle name="Collegamento ipertestuale" xfId="144" builtinId="8" hidden="1"/>
    <cellStyle name="Collegamento ipertestuale" xfId="146" builtinId="8" hidden="1"/>
    <cellStyle name="Collegamento ipertestuale" xfId="148" builtinId="8" hidden="1"/>
    <cellStyle name="Collegamento ipertestuale" xfId="150" builtinId="8" hidden="1"/>
    <cellStyle name="Collegamento ipertestuale" xfId="152" builtinId="8" hidden="1"/>
    <cellStyle name="Collegamento ipertestuale" xfId="154" builtinId="8" hidden="1"/>
    <cellStyle name="Collegamento ipertestuale" xfId="156" builtinId="8" hidden="1"/>
    <cellStyle name="Collegamento ipertestuale" xfId="158" builtinId="8" hidden="1"/>
    <cellStyle name="Collegamento ipertestuale" xfId="160" builtinId="8" hidden="1"/>
    <cellStyle name="Collegamento ipertestuale" xfId="162" builtinId="8" hidden="1"/>
    <cellStyle name="Collegamento ipertestuale visitato" xfId="3" builtinId="9" hidden="1"/>
    <cellStyle name="Collegamento ipertestuale visitato" xfId="5" builtinId="9" hidden="1"/>
    <cellStyle name="Collegamento ipertestuale visitato" xfId="7" builtinId="9" hidden="1"/>
    <cellStyle name="Collegamento ipertestuale visitato" xfId="9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Collegamento ipertestuale visitato" xfId="25" builtinId="9" hidden="1"/>
    <cellStyle name="Collegamento ipertestuale visitato" xfId="27" builtinId="9" hidden="1"/>
    <cellStyle name="Collegamento ipertestuale visitato" xfId="29" builtinId="9" hidden="1"/>
    <cellStyle name="Collegamento ipertestuale visitato" xfId="31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7" builtinId="9" hidden="1"/>
    <cellStyle name="Collegamento ipertestuale visitato" xfId="39" builtinId="9" hidden="1"/>
    <cellStyle name="Collegamento ipertestuale visitato" xfId="41" builtinId="9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legamento ipertestuale visitato" xfId="85" builtinId="9" hidden="1"/>
    <cellStyle name="Collegamento ipertestuale visitato" xfId="87" builtinId="9" hidden="1"/>
    <cellStyle name="Collegamento ipertestuale visitato" xfId="89" builtinId="9" hidden="1"/>
    <cellStyle name="Collegamento ipertestuale visitato" xfId="91" builtinId="9" hidden="1"/>
    <cellStyle name="Collegamento ipertestuale visitato" xfId="93" builtinId="9" hidden="1"/>
    <cellStyle name="Collegamento ipertestuale visitato" xfId="95" builtinId="9" hidden="1"/>
    <cellStyle name="Collegamento ipertestuale visitato" xfId="97" builtinId="9" hidden="1"/>
    <cellStyle name="Collegamento ipertestuale visitato" xfId="99" builtinId="9" hidden="1"/>
    <cellStyle name="Collegamento ipertestuale visitato" xfId="101" builtinId="9" hidden="1"/>
    <cellStyle name="Collegamento ipertestuale visitato" xfId="103" builtinId="9" hidden="1"/>
    <cellStyle name="Collegamento ipertestuale visitato" xfId="105" builtinId="9" hidden="1"/>
    <cellStyle name="Collegamento ipertestuale visitato" xfId="107" builtinId="9" hidden="1"/>
    <cellStyle name="Collegamento ipertestuale visitato" xfId="109" builtinId="9" hidden="1"/>
    <cellStyle name="Collegamento ipertestuale visitato" xfId="111" builtinId="9" hidden="1"/>
    <cellStyle name="Collegamento ipertestuale visitato" xfId="113" builtinId="9" hidden="1"/>
    <cellStyle name="Collegamento ipertestuale visitato" xfId="115" builtinId="9" hidden="1"/>
    <cellStyle name="Collegamento ipertestuale visitato" xfId="117" builtinId="9" hidden="1"/>
    <cellStyle name="Collegamento ipertestuale visitato" xfId="119" builtinId="9" hidden="1"/>
    <cellStyle name="Collegamento ipertestuale visitato" xfId="121" builtinId="9" hidden="1"/>
    <cellStyle name="Collegamento ipertestuale visitato" xfId="123" builtinId="9" hidden="1"/>
    <cellStyle name="Collegamento ipertestuale visitato" xfId="125" builtinId="9" hidden="1"/>
    <cellStyle name="Collegamento ipertestuale visitato" xfId="127" builtinId="9" hidden="1"/>
    <cellStyle name="Collegamento ipertestuale visitato" xfId="129" builtinId="9" hidden="1"/>
    <cellStyle name="Collegamento ipertestuale visitato" xfId="131" builtinId="9" hidden="1"/>
    <cellStyle name="Collegamento ipertestuale visitato" xfId="133" builtinId="9" hidden="1"/>
    <cellStyle name="Collegamento ipertestuale visitato" xfId="135" builtinId="9" hidden="1"/>
    <cellStyle name="Collegamento ipertestuale visitato" xfId="137" builtinId="9" hidden="1"/>
    <cellStyle name="Collegamento ipertestuale visitato" xfId="139" builtinId="9" hidden="1"/>
    <cellStyle name="Collegamento ipertestuale visitato" xfId="141" builtinId="9" hidden="1"/>
    <cellStyle name="Collegamento ipertestuale visitato" xfId="143" builtinId="9" hidden="1"/>
    <cellStyle name="Collegamento ipertestuale visitato" xfId="145" builtinId="9" hidden="1"/>
    <cellStyle name="Collegamento ipertestuale visitato" xfId="147" builtinId="9" hidden="1"/>
    <cellStyle name="Collegamento ipertestuale visitato" xfId="149" builtinId="9" hidden="1"/>
    <cellStyle name="Collegamento ipertestuale visitato" xfId="151" builtinId="9" hidden="1"/>
    <cellStyle name="Collegamento ipertestuale visitato" xfId="153" builtinId="9" hidden="1"/>
    <cellStyle name="Collegamento ipertestuale visitato" xfId="155" builtinId="9" hidden="1"/>
    <cellStyle name="Collegamento ipertestuale visitato" xfId="157" builtinId="9" hidden="1"/>
    <cellStyle name="Collegamento ipertestuale visitato" xfId="159" builtinId="9" hidden="1"/>
    <cellStyle name="Collegamento ipertestuale visitato" xfId="161" builtinId="9" hidden="1"/>
    <cellStyle name="Collegamento ipertestuale visitato" xfId="163" builtinId="9" hidden="1"/>
    <cellStyle name="Euro" xfId="1" xr:uid="{00000000-0005-0000-0000-0000A2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D4D0C8"/>
      <rgbColor rgb="00000000"/>
      <rgbColor rgb="00D4D0C8"/>
      <rgbColor rgb="00000000"/>
      <rgbColor rgb="00FFFFFF"/>
      <rgbColor rgb="00000000"/>
      <rgbColor rgb="00FFFFFF"/>
      <rgbColor rgb="00000000"/>
      <rgbColor rgb="00D4D0C8"/>
      <rgbColor rgb="00000000"/>
      <rgbColor rgb="00D4D0C8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7:M164"/>
  <sheetViews>
    <sheetView tabSelected="1" topLeftCell="A52" zoomScale="130" zoomScaleNormal="130" zoomScalePageLayoutView="150" workbookViewId="0">
      <selection activeCell="L66" sqref="L66"/>
    </sheetView>
  </sheetViews>
  <sheetFormatPr baseColWidth="10" defaultColWidth="8.83203125" defaultRowHeight="13" x14ac:dyDescent="0.15"/>
  <cols>
    <col min="2" max="4" width="10.33203125" customWidth="1"/>
    <col min="5" max="5" width="11.6640625" customWidth="1"/>
    <col min="6" max="7" width="11.83203125" customWidth="1"/>
    <col min="8" max="8" width="12.1640625" customWidth="1"/>
    <col min="9" max="10" width="10.33203125" customWidth="1"/>
    <col min="11" max="11" width="10.1640625" bestFit="1" customWidth="1"/>
    <col min="12" max="12" width="17.1640625" customWidth="1"/>
    <col min="13" max="13" width="13.5" customWidth="1"/>
  </cols>
  <sheetData>
    <row r="7" spans="2:13" ht="14" thickBot="1" x14ac:dyDescent="0.2"/>
    <row r="8" spans="2:13" ht="20" x14ac:dyDescent="0.2">
      <c r="B8" s="8"/>
      <c r="C8" s="9" t="s">
        <v>2</v>
      </c>
      <c r="D8" s="9"/>
      <c r="E8" s="9"/>
      <c r="F8" s="9"/>
      <c r="G8" s="9"/>
      <c r="H8" s="9"/>
      <c r="I8" s="10"/>
      <c r="J8" s="11"/>
    </row>
    <row r="9" spans="2:13" x14ac:dyDescent="0.15">
      <c r="B9" s="12"/>
      <c r="C9" s="13"/>
      <c r="D9" s="13"/>
      <c r="E9" s="13"/>
      <c r="F9" s="13"/>
      <c r="G9" s="13"/>
      <c r="H9" s="13"/>
      <c r="I9" s="13"/>
      <c r="J9" s="18"/>
    </row>
    <row r="10" spans="2:13" ht="15" customHeight="1" x14ac:dyDescent="0.2">
      <c r="B10" s="66" t="s">
        <v>3</v>
      </c>
      <c r="C10" s="69"/>
      <c r="D10" s="70"/>
      <c r="E10" s="54" t="s">
        <v>66</v>
      </c>
      <c r="F10" s="55"/>
      <c r="G10" s="54" t="s">
        <v>65</v>
      </c>
      <c r="H10" s="55"/>
      <c r="I10" s="71" t="s">
        <v>51</v>
      </c>
      <c r="J10" s="72"/>
      <c r="L10" s="25"/>
      <c r="M10" s="25"/>
    </row>
    <row r="11" spans="2:13" x14ac:dyDescent="0.15">
      <c r="B11" s="15"/>
      <c r="C11" s="5"/>
      <c r="D11" s="5"/>
      <c r="E11" s="16"/>
      <c r="F11" s="20"/>
      <c r="G11" s="16"/>
      <c r="H11" s="20"/>
      <c r="I11" s="16"/>
      <c r="J11" s="14"/>
      <c r="L11" s="25"/>
      <c r="M11" s="25"/>
    </row>
    <row r="12" spans="2:13" x14ac:dyDescent="0.15">
      <c r="B12" s="15"/>
      <c r="C12" s="5"/>
      <c r="D12" s="5"/>
      <c r="E12" s="16"/>
      <c r="F12" s="20"/>
      <c r="G12" s="16"/>
      <c r="H12" s="20"/>
      <c r="I12" s="16"/>
      <c r="J12" s="14"/>
      <c r="L12" s="25"/>
      <c r="M12" s="25"/>
    </row>
    <row r="13" spans="2:13" x14ac:dyDescent="0.15">
      <c r="B13" s="62" t="s">
        <v>4</v>
      </c>
      <c r="C13" s="57"/>
      <c r="D13" s="58"/>
      <c r="E13" s="30"/>
      <c r="F13" s="31"/>
      <c r="G13" s="30"/>
      <c r="H13" s="31"/>
      <c r="I13" s="30"/>
      <c r="J13" s="32"/>
      <c r="L13" s="25"/>
      <c r="M13" s="25"/>
    </row>
    <row r="14" spans="2:13" x14ac:dyDescent="0.15">
      <c r="B14" s="56" t="s">
        <v>5</v>
      </c>
      <c r="C14" s="57"/>
      <c r="D14" s="58"/>
      <c r="E14" s="30"/>
      <c r="F14" s="31"/>
      <c r="G14" s="30"/>
      <c r="H14" s="31"/>
      <c r="I14" s="30"/>
      <c r="J14" s="32"/>
      <c r="L14" s="25"/>
      <c r="M14" s="25"/>
    </row>
    <row r="15" spans="2:13" x14ac:dyDescent="0.15">
      <c r="B15" s="68" t="s">
        <v>6</v>
      </c>
      <c r="C15" s="57"/>
      <c r="D15" s="58"/>
      <c r="E15" s="30">
        <v>332182</v>
      </c>
      <c r="F15" s="31"/>
      <c r="G15" s="30">
        <v>332182</v>
      </c>
      <c r="H15" s="31"/>
      <c r="I15" s="30">
        <f>+E15-G15</f>
        <v>0</v>
      </c>
      <c r="J15" s="32"/>
      <c r="L15" s="25"/>
      <c r="M15" s="25"/>
    </row>
    <row r="16" spans="2:13" x14ac:dyDescent="0.15">
      <c r="B16" s="68" t="s">
        <v>7</v>
      </c>
      <c r="C16" s="57"/>
      <c r="D16" s="58"/>
      <c r="E16" s="30">
        <v>30023595</v>
      </c>
      <c r="F16" s="31"/>
      <c r="G16" s="30">
        <v>30315795</v>
      </c>
      <c r="H16" s="31"/>
      <c r="I16" s="30">
        <f t="shared" ref="I16:I17" si="0">+E16-G16</f>
        <v>-292200</v>
      </c>
      <c r="J16" s="32"/>
      <c r="L16" s="25"/>
      <c r="M16" s="25"/>
    </row>
    <row r="17" spans="2:13" x14ac:dyDescent="0.15">
      <c r="B17" s="68" t="s">
        <v>8</v>
      </c>
      <c r="C17" s="57"/>
      <c r="D17" s="57"/>
      <c r="E17" s="30">
        <v>0</v>
      </c>
      <c r="F17" s="31"/>
      <c r="G17" s="30">
        <v>0</v>
      </c>
      <c r="H17" s="31"/>
      <c r="I17" s="30">
        <f t="shared" si="0"/>
        <v>0</v>
      </c>
      <c r="J17" s="32"/>
      <c r="L17" s="25"/>
      <c r="M17" s="25"/>
    </row>
    <row r="18" spans="2:13" x14ac:dyDescent="0.15">
      <c r="B18" s="68" t="s">
        <v>58</v>
      </c>
      <c r="C18" s="57"/>
      <c r="D18" s="58"/>
      <c r="E18" s="34">
        <v>360132</v>
      </c>
      <c r="F18" s="31"/>
      <c r="G18" s="34">
        <v>360132</v>
      </c>
      <c r="H18" s="31"/>
      <c r="I18" s="34">
        <f>+E18-G18</f>
        <v>0</v>
      </c>
      <c r="J18" s="32"/>
      <c r="L18" s="25"/>
      <c r="M18" s="25"/>
    </row>
    <row r="19" spans="2:13" x14ac:dyDescent="0.15">
      <c r="B19" s="63" t="s">
        <v>1</v>
      </c>
      <c r="C19" s="64"/>
      <c r="D19" s="65" t="s">
        <v>9</v>
      </c>
      <c r="E19" s="30"/>
      <c r="F19" s="37">
        <f>SUM(E15:E18)</f>
        <v>30715909</v>
      </c>
      <c r="G19" s="30"/>
      <c r="H19" s="37">
        <f>SUM(G15:G18)</f>
        <v>31008109</v>
      </c>
      <c r="I19" s="30"/>
      <c r="J19" s="38">
        <f>SUM(I15:I17)</f>
        <v>-292200</v>
      </c>
      <c r="L19" s="25"/>
      <c r="M19" s="25"/>
    </row>
    <row r="20" spans="2:13" x14ac:dyDescent="0.15">
      <c r="B20" s="73" t="s">
        <v>10</v>
      </c>
      <c r="C20" s="57"/>
      <c r="D20" s="58"/>
      <c r="E20" s="30"/>
      <c r="F20" s="39">
        <f>+F19</f>
        <v>30715909</v>
      </c>
      <c r="G20" s="30"/>
      <c r="H20" s="39">
        <f>+H19</f>
        <v>31008109</v>
      </c>
      <c r="I20" s="30"/>
      <c r="J20" s="40">
        <f>+J19</f>
        <v>-292200</v>
      </c>
      <c r="L20" s="25"/>
      <c r="M20" s="25"/>
    </row>
    <row r="21" spans="2:13" x14ac:dyDescent="0.15">
      <c r="B21" s="33"/>
      <c r="C21" s="28"/>
      <c r="D21" s="28"/>
      <c r="E21" s="30"/>
      <c r="F21" s="31"/>
      <c r="G21" s="30"/>
      <c r="H21" s="31"/>
      <c r="I21" s="30"/>
      <c r="J21" s="32"/>
      <c r="L21" s="25"/>
      <c r="M21" s="25"/>
    </row>
    <row r="22" spans="2:13" x14ac:dyDescent="0.15">
      <c r="B22" s="62" t="s">
        <v>11</v>
      </c>
      <c r="C22" s="57"/>
      <c r="D22" s="58"/>
      <c r="E22" s="30"/>
      <c r="F22" s="31"/>
      <c r="G22" s="30"/>
      <c r="H22" s="31"/>
      <c r="I22" s="30"/>
      <c r="J22" s="32"/>
      <c r="L22" s="25"/>
      <c r="M22" s="25"/>
    </row>
    <row r="23" spans="2:13" x14ac:dyDescent="0.15">
      <c r="B23" s="56" t="s">
        <v>12</v>
      </c>
      <c r="C23" s="57"/>
      <c r="D23" s="58"/>
      <c r="E23" s="30"/>
      <c r="F23" s="31"/>
      <c r="G23" s="30"/>
      <c r="H23" s="31"/>
      <c r="I23" s="30"/>
      <c r="J23" s="32"/>
      <c r="L23" s="25"/>
      <c r="M23" s="25"/>
    </row>
    <row r="24" spans="2:13" x14ac:dyDescent="0.15">
      <c r="B24" s="68" t="s">
        <v>13</v>
      </c>
      <c r="C24" s="57"/>
      <c r="D24" s="58"/>
      <c r="E24" s="30">
        <v>7202</v>
      </c>
      <c r="F24" s="31"/>
      <c r="G24" s="30">
        <v>1000</v>
      </c>
      <c r="H24" s="31"/>
      <c r="I24" s="30">
        <f>+E24-G24</f>
        <v>6202</v>
      </c>
      <c r="J24" s="32"/>
      <c r="L24" s="25"/>
      <c r="M24" s="25"/>
    </row>
    <row r="25" spans="2:13" x14ac:dyDescent="0.15">
      <c r="B25" s="68" t="s">
        <v>52</v>
      </c>
      <c r="C25" s="57"/>
      <c r="D25" s="58"/>
      <c r="E25" s="30">
        <v>1503</v>
      </c>
      <c r="F25" s="31"/>
      <c r="G25" s="30">
        <v>29497</v>
      </c>
      <c r="H25" s="31"/>
      <c r="I25" s="30">
        <f t="shared" ref="I25" si="1">+E25-G25</f>
        <v>-27994</v>
      </c>
      <c r="J25" s="32"/>
      <c r="L25" s="25"/>
      <c r="M25" s="25"/>
    </row>
    <row r="26" spans="2:13" x14ac:dyDescent="0.15">
      <c r="B26" s="68" t="s">
        <v>14</v>
      </c>
      <c r="C26" s="57"/>
      <c r="D26" s="58"/>
      <c r="E26" s="34">
        <v>5035</v>
      </c>
      <c r="F26" s="31"/>
      <c r="G26" s="34">
        <v>5035</v>
      </c>
      <c r="H26" s="31"/>
      <c r="I26" s="34">
        <f>+G26-E26</f>
        <v>0</v>
      </c>
      <c r="J26" s="32"/>
      <c r="L26" s="25"/>
      <c r="M26" s="25"/>
    </row>
    <row r="27" spans="2:13" x14ac:dyDescent="0.15">
      <c r="B27" s="63" t="s">
        <v>1</v>
      </c>
      <c r="C27" s="64"/>
      <c r="D27" s="65" t="s">
        <v>9</v>
      </c>
      <c r="E27" s="30"/>
      <c r="F27" s="31">
        <f>SUM(E24:E26)</f>
        <v>13740</v>
      </c>
      <c r="G27" s="30"/>
      <c r="H27" s="31">
        <f>SUM(G24:G26)</f>
        <v>35532</v>
      </c>
      <c r="I27" s="30"/>
      <c r="J27" s="32">
        <f>+F27-H27</f>
        <v>-21792</v>
      </c>
      <c r="L27" s="25"/>
      <c r="M27" s="25"/>
    </row>
    <row r="28" spans="2:13" x14ac:dyDescent="0.15">
      <c r="B28" s="56" t="s">
        <v>15</v>
      </c>
      <c r="C28" s="57"/>
      <c r="D28" s="58"/>
      <c r="E28" s="30"/>
      <c r="F28" s="31"/>
      <c r="G28" s="30"/>
      <c r="H28" s="31"/>
      <c r="I28" s="30"/>
      <c r="J28" s="32"/>
      <c r="L28" s="25"/>
      <c r="M28" s="25"/>
    </row>
    <row r="29" spans="2:13" x14ac:dyDescent="0.15">
      <c r="B29" s="68" t="s">
        <v>16</v>
      </c>
      <c r="C29" s="57"/>
      <c r="D29" s="58"/>
      <c r="E29" s="30"/>
      <c r="F29" s="31"/>
      <c r="G29" s="30"/>
      <c r="H29" s="31"/>
      <c r="I29" s="30"/>
      <c r="J29" s="32"/>
      <c r="L29" s="25"/>
      <c r="M29" s="25"/>
    </row>
    <row r="30" spans="2:13" x14ac:dyDescent="0.15">
      <c r="B30" s="68" t="s">
        <v>53</v>
      </c>
      <c r="C30" s="57"/>
      <c r="D30" s="58"/>
      <c r="E30" s="30">
        <v>656791</v>
      </c>
      <c r="F30" s="31"/>
      <c r="G30" s="30">
        <v>706429</v>
      </c>
      <c r="H30" s="31"/>
      <c r="I30" s="30">
        <f>+E30-G30</f>
        <v>-49638</v>
      </c>
      <c r="J30" s="32"/>
      <c r="L30" s="25"/>
      <c r="M30" s="25"/>
    </row>
    <row r="31" spans="2:13" x14ac:dyDescent="0.15">
      <c r="B31" s="68" t="s">
        <v>17</v>
      </c>
      <c r="C31" s="57"/>
      <c r="D31" s="58"/>
      <c r="E31" s="30">
        <v>42</v>
      </c>
      <c r="F31" s="31"/>
      <c r="G31" s="30">
        <v>10</v>
      </c>
      <c r="H31" s="31"/>
      <c r="I31" s="34">
        <f>+E31-G31</f>
        <v>32</v>
      </c>
      <c r="J31" s="32"/>
      <c r="L31" s="25"/>
      <c r="M31" s="25"/>
    </row>
    <row r="32" spans="2:13" x14ac:dyDescent="0.15">
      <c r="B32" s="63" t="s">
        <v>1</v>
      </c>
      <c r="C32" s="64"/>
      <c r="D32" s="65" t="s">
        <v>9</v>
      </c>
      <c r="E32" s="30"/>
      <c r="F32" s="37">
        <f>+E30+E31</f>
        <v>656833</v>
      </c>
      <c r="G32" s="30"/>
      <c r="H32" s="37">
        <f>+G30+G31</f>
        <v>706439</v>
      </c>
      <c r="I32" s="30"/>
      <c r="J32" s="38">
        <f>+F32-H32</f>
        <v>-49606</v>
      </c>
      <c r="L32" s="25"/>
      <c r="M32" s="25"/>
    </row>
    <row r="33" spans="2:13" x14ac:dyDescent="0.15">
      <c r="B33" s="56" t="s">
        <v>18</v>
      </c>
      <c r="C33" s="57"/>
      <c r="D33" s="58"/>
      <c r="E33" s="30"/>
      <c r="F33" s="39">
        <f>+F32+F27</f>
        <v>670573</v>
      </c>
      <c r="G33" s="30"/>
      <c r="H33" s="39">
        <f>+H32+H27</f>
        <v>741971</v>
      </c>
      <c r="I33" s="30"/>
      <c r="J33" s="40">
        <f>+F33-H33</f>
        <v>-71398</v>
      </c>
      <c r="K33" s="5"/>
      <c r="L33" s="25"/>
      <c r="M33" s="25"/>
    </row>
    <row r="34" spans="2:13" x14ac:dyDescent="0.15">
      <c r="B34" s="33"/>
      <c r="C34" s="28"/>
      <c r="D34" s="28"/>
      <c r="E34" s="30"/>
      <c r="F34" s="31"/>
      <c r="G34" s="30"/>
      <c r="H34" s="31"/>
      <c r="I34" s="30"/>
      <c r="J34" s="32"/>
      <c r="L34" s="25"/>
      <c r="M34" s="25"/>
    </row>
    <row r="35" spans="2:13" x14ac:dyDescent="0.15">
      <c r="B35" s="62" t="s">
        <v>59</v>
      </c>
      <c r="C35" s="57"/>
      <c r="D35" s="58"/>
      <c r="E35" s="30">
        <v>508</v>
      </c>
      <c r="F35" s="37"/>
      <c r="G35" s="30">
        <v>507</v>
      </c>
      <c r="H35" s="37"/>
      <c r="I35" s="30">
        <f>+E35-G35</f>
        <v>1</v>
      </c>
      <c r="J35" s="32"/>
      <c r="L35" s="25"/>
      <c r="M35" s="25"/>
    </row>
    <row r="36" spans="2:13" x14ac:dyDescent="0.15">
      <c r="B36" s="63" t="s">
        <v>1</v>
      </c>
      <c r="C36" s="64"/>
      <c r="D36" s="65" t="s">
        <v>9</v>
      </c>
      <c r="E36" s="30"/>
      <c r="F36" s="39">
        <f>+E35</f>
        <v>508</v>
      </c>
      <c r="G36" s="30"/>
      <c r="H36" s="39">
        <f>+G35</f>
        <v>507</v>
      </c>
      <c r="I36" s="30"/>
      <c r="J36" s="40">
        <f>+F36-H36</f>
        <v>1</v>
      </c>
      <c r="L36" s="25"/>
      <c r="M36" s="25"/>
    </row>
    <row r="37" spans="2:13" x14ac:dyDescent="0.15">
      <c r="B37" s="33"/>
      <c r="C37" s="28"/>
      <c r="D37" s="28"/>
      <c r="E37" s="30"/>
      <c r="F37" s="31"/>
      <c r="G37" s="30"/>
      <c r="H37" s="31"/>
      <c r="I37" s="30"/>
      <c r="J37" s="32"/>
      <c r="L37" s="25"/>
      <c r="M37" s="25"/>
    </row>
    <row r="38" spans="2:13" ht="14" thickBot="1" x14ac:dyDescent="0.2">
      <c r="B38" s="59" t="s">
        <v>19</v>
      </c>
      <c r="C38" s="60"/>
      <c r="D38" s="61"/>
      <c r="E38" s="41"/>
      <c r="F38" s="42">
        <f>+F33+F20+F36</f>
        <v>31386990</v>
      </c>
      <c r="G38" s="41"/>
      <c r="H38" s="42">
        <f>+H33+H20+H36</f>
        <v>31750587</v>
      </c>
      <c r="I38" s="41"/>
      <c r="J38" s="43">
        <f>+F38-H38</f>
        <v>-363597</v>
      </c>
      <c r="L38" s="25"/>
      <c r="M38" s="25"/>
    </row>
    <row r="39" spans="2:13" x14ac:dyDescent="0.15">
      <c r="B39" s="5"/>
      <c r="C39" s="5"/>
      <c r="D39" s="5"/>
      <c r="E39" s="5"/>
      <c r="F39" s="5"/>
      <c r="G39" s="5"/>
      <c r="H39" s="5"/>
      <c r="L39" s="25"/>
      <c r="M39" s="25"/>
    </row>
    <row r="40" spans="2:13" x14ac:dyDescent="0.15">
      <c r="B40" s="5"/>
      <c r="C40" s="5"/>
      <c r="D40" s="5"/>
      <c r="E40" s="5"/>
      <c r="F40" s="5"/>
      <c r="G40" s="5"/>
      <c r="H40" s="5"/>
      <c r="L40" s="25"/>
      <c r="M40" s="25"/>
    </row>
    <row r="41" spans="2:13" x14ac:dyDescent="0.15">
      <c r="B41" s="5"/>
      <c r="C41" s="5"/>
      <c r="D41" s="5"/>
      <c r="E41" s="5"/>
      <c r="F41" s="5"/>
      <c r="G41" s="5"/>
      <c r="H41" s="5"/>
      <c r="L41" s="25"/>
      <c r="M41" s="25"/>
    </row>
    <row r="42" spans="2:13" x14ac:dyDescent="0.15">
      <c r="B42" s="5"/>
      <c r="C42" s="5"/>
      <c r="D42" s="5"/>
      <c r="E42" s="5"/>
      <c r="F42" s="5"/>
      <c r="G42" s="5"/>
      <c r="H42" s="5"/>
      <c r="L42" s="25"/>
      <c r="M42" s="25"/>
    </row>
    <row r="43" spans="2:13" x14ac:dyDescent="0.15">
      <c r="B43" s="5"/>
      <c r="C43" s="5"/>
      <c r="D43" s="5"/>
      <c r="E43" s="5"/>
      <c r="F43" s="5"/>
      <c r="G43" s="5"/>
      <c r="H43" s="5"/>
      <c r="L43" s="25"/>
      <c r="M43" s="25"/>
    </row>
    <row r="44" spans="2:13" x14ac:dyDescent="0.15">
      <c r="B44" s="5"/>
      <c r="C44" s="5"/>
      <c r="D44" s="5"/>
      <c r="E44" s="5"/>
      <c r="F44" s="5"/>
      <c r="G44" s="5"/>
      <c r="H44" s="5"/>
      <c r="L44" s="25"/>
      <c r="M44" s="25"/>
    </row>
    <row r="45" spans="2:13" ht="14" thickBot="1" x14ac:dyDescent="0.2">
      <c r="B45" s="5"/>
      <c r="C45" s="5"/>
      <c r="D45" s="5"/>
      <c r="E45" s="5"/>
      <c r="F45" s="5"/>
      <c r="G45" s="5"/>
      <c r="H45" s="5"/>
      <c r="L45" s="25"/>
      <c r="M45" s="25"/>
    </row>
    <row r="46" spans="2:13" ht="20" x14ac:dyDescent="0.2">
      <c r="B46" s="8"/>
      <c r="C46" s="9" t="s">
        <v>2</v>
      </c>
      <c r="D46" s="9"/>
      <c r="E46" s="9"/>
      <c r="F46" s="9"/>
      <c r="G46" s="9"/>
      <c r="H46" s="9"/>
      <c r="I46" s="10"/>
      <c r="J46" s="11"/>
      <c r="L46" s="25"/>
      <c r="M46" s="25"/>
    </row>
    <row r="47" spans="2:13" x14ac:dyDescent="0.15">
      <c r="B47" s="12"/>
      <c r="C47" s="13"/>
      <c r="D47" s="13"/>
      <c r="E47" s="13"/>
      <c r="F47" s="13"/>
      <c r="G47" s="13"/>
      <c r="H47" s="13"/>
      <c r="I47" s="13"/>
      <c r="J47" s="18"/>
    </row>
    <row r="48" spans="2:13" ht="16" x14ac:dyDescent="0.2">
      <c r="B48" s="66" t="s">
        <v>0</v>
      </c>
      <c r="C48" s="67" t="s">
        <v>20</v>
      </c>
      <c r="D48" s="53"/>
      <c r="E48" s="54" t="s">
        <v>66</v>
      </c>
      <c r="F48" s="55"/>
      <c r="G48" s="54" t="s">
        <v>65</v>
      </c>
      <c r="H48" s="55"/>
      <c r="I48" s="71" t="s">
        <v>51</v>
      </c>
      <c r="J48" s="72"/>
    </row>
    <row r="49" spans="2:10" x14ac:dyDescent="0.15">
      <c r="B49" s="3"/>
      <c r="C49" s="2"/>
      <c r="D49" s="2"/>
      <c r="E49" s="17"/>
      <c r="F49" s="19"/>
      <c r="G49" s="17"/>
      <c r="H49" s="19"/>
      <c r="I49" s="17"/>
      <c r="J49" s="4"/>
    </row>
    <row r="50" spans="2:10" x14ac:dyDescent="0.15">
      <c r="B50" s="3"/>
      <c r="C50" s="2"/>
      <c r="D50" s="2"/>
      <c r="E50" s="17"/>
      <c r="F50" s="19"/>
      <c r="G50" s="17"/>
      <c r="H50" s="19"/>
      <c r="I50" s="17"/>
      <c r="J50" s="4"/>
    </row>
    <row r="51" spans="2:10" x14ac:dyDescent="0.15">
      <c r="B51" s="62" t="s">
        <v>21</v>
      </c>
      <c r="C51" s="57"/>
      <c r="D51" s="58"/>
      <c r="E51" s="30"/>
      <c r="F51" s="31"/>
      <c r="G51" s="30"/>
      <c r="H51" s="31"/>
      <c r="I51" s="30"/>
      <c r="J51" s="32"/>
    </row>
    <row r="52" spans="2:10" x14ac:dyDescent="0.15">
      <c r="B52" s="56" t="s">
        <v>22</v>
      </c>
      <c r="C52" s="57"/>
      <c r="D52" s="58"/>
      <c r="E52" s="30">
        <v>30203775</v>
      </c>
      <c r="F52" s="44"/>
      <c r="G52" s="30">
        <v>30327015</v>
      </c>
      <c r="H52" s="44"/>
      <c r="I52" s="30">
        <f>+E52-G52</f>
        <v>-123240</v>
      </c>
      <c r="J52" s="45"/>
    </row>
    <row r="53" spans="2:10" x14ac:dyDescent="0.15">
      <c r="B53" s="56" t="s">
        <v>54</v>
      </c>
      <c r="C53" s="57"/>
      <c r="D53" s="58"/>
      <c r="E53" s="30">
        <v>151490</v>
      </c>
      <c r="F53" s="44"/>
      <c r="G53" s="30">
        <v>147736</v>
      </c>
      <c r="H53" s="44"/>
      <c r="I53" s="30">
        <f t="shared" ref="I53" si="2">+E53-G53</f>
        <v>3754</v>
      </c>
      <c r="J53" s="45"/>
    </row>
    <row r="54" spans="2:10" x14ac:dyDescent="0.15">
      <c r="B54" s="56" t="s">
        <v>55</v>
      </c>
      <c r="C54" s="57"/>
      <c r="D54" s="58"/>
      <c r="E54" s="30"/>
      <c r="F54" s="44"/>
      <c r="G54" s="30"/>
      <c r="H54" s="44"/>
      <c r="I54" s="30"/>
      <c r="J54" s="45"/>
    </row>
    <row r="55" spans="2:10" x14ac:dyDescent="0.15">
      <c r="B55" s="68" t="s">
        <v>56</v>
      </c>
      <c r="C55" s="57"/>
      <c r="D55" s="58"/>
      <c r="E55" s="30">
        <v>0</v>
      </c>
      <c r="F55" s="44"/>
      <c r="G55" s="30">
        <v>0</v>
      </c>
      <c r="H55" s="44"/>
      <c r="I55" s="30">
        <f>+E55-G55</f>
        <v>0</v>
      </c>
      <c r="J55" s="45"/>
    </row>
    <row r="56" spans="2:10" x14ac:dyDescent="0.15">
      <c r="B56" s="56" t="s">
        <v>60</v>
      </c>
      <c r="C56" s="57"/>
      <c r="D56" s="58"/>
      <c r="E56" s="30">
        <v>156745</v>
      </c>
      <c r="F56" s="44"/>
      <c r="G56" s="30">
        <v>85435</v>
      </c>
      <c r="H56" s="44"/>
      <c r="I56" s="30">
        <f>+E56-G56</f>
        <v>71310</v>
      </c>
      <c r="J56" s="45"/>
    </row>
    <row r="57" spans="2:10" x14ac:dyDescent="0.15">
      <c r="B57" s="56" t="s">
        <v>67</v>
      </c>
      <c r="C57" s="57"/>
      <c r="D57" s="58"/>
      <c r="E57" s="34">
        <v>-20863</v>
      </c>
      <c r="F57" s="44"/>
      <c r="G57" s="34">
        <v>75063</v>
      </c>
      <c r="H57" s="44"/>
      <c r="I57" s="34">
        <f>+E57-G57</f>
        <v>-95926</v>
      </c>
      <c r="J57" s="45"/>
    </row>
    <row r="58" spans="2:10" x14ac:dyDescent="0.15">
      <c r="B58" s="63" t="s">
        <v>1</v>
      </c>
      <c r="C58" s="64"/>
      <c r="D58" s="65" t="s">
        <v>9</v>
      </c>
      <c r="E58" s="30"/>
      <c r="F58" s="39">
        <f>SUM(E52:E57)</f>
        <v>30491147</v>
      </c>
      <c r="G58" s="30"/>
      <c r="H58" s="39">
        <f>SUM(G52:G57)</f>
        <v>30635249</v>
      </c>
      <c r="I58" s="30"/>
      <c r="J58" s="40">
        <f>+F58-H58</f>
        <v>-144102</v>
      </c>
    </row>
    <row r="59" spans="2:10" x14ac:dyDescent="0.15">
      <c r="B59" s="35"/>
      <c r="C59" s="36"/>
      <c r="D59" s="36"/>
      <c r="E59" s="30"/>
      <c r="F59" s="39"/>
      <c r="G59" s="30"/>
      <c r="H59" s="39"/>
      <c r="I59" s="30"/>
      <c r="J59" s="40"/>
    </row>
    <row r="60" spans="2:10" x14ac:dyDescent="0.15">
      <c r="B60" s="62" t="s">
        <v>61</v>
      </c>
      <c r="C60" s="57"/>
      <c r="D60" s="58"/>
      <c r="E60" s="30"/>
      <c r="F60" s="39"/>
      <c r="G60" s="30"/>
      <c r="H60" s="39"/>
      <c r="I60" s="30"/>
      <c r="J60" s="40"/>
    </row>
    <row r="61" spans="2:10" x14ac:dyDescent="0.15">
      <c r="B61" s="68" t="s">
        <v>62</v>
      </c>
      <c r="C61" s="57"/>
      <c r="D61" s="58"/>
      <c r="E61" s="34">
        <v>5035</v>
      </c>
      <c r="F61" s="31"/>
      <c r="G61" s="34">
        <v>5035</v>
      </c>
      <c r="H61" s="31"/>
      <c r="I61" s="30">
        <f>+E61-G61</f>
        <v>0</v>
      </c>
      <c r="J61" s="32"/>
    </row>
    <row r="62" spans="2:10" x14ac:dyDescent="0.15">
      <c r="B62" s="63" t="s">
        <v>1</v>
      </c>
      <c r="C62" s="64"/>
      <c r="D62" s="65" t="s">
        <v>9</v>
      </c>
      <c r="E62" s="30"/>
      <c r="F62" s="39">
        <f>+E61</f>
        <v>5035</v>
      </c>
      <c r="G62" s="30"/>
      <c r="H62" s="39">
        <f>+G61</f>
        <v>5035</v>
      </c>
      <c r="I62" s="30"/>
      <c r="J62" s="40">
        <f>+F62-H62</f>
        <v>0</v>
      </c>
    </row>
    <row r="63" spans="2:10" x14ac:dyDescent="0.15">
      <c r="B63" s="33"/>
      <c r="C63" s="7"/>
      <c r="D63" s="29"/>
      <c r="E63" s="30"/>
      <c r="F63" s="31"/>
      <c r="G63" s="30"/>
      <c r="H63" s="31"/>
      <c r="I63" s="30"/>
      <c r="J63" s="32"/>
    </row>
    <row r="64" spans="2:10" x14ac:dyDescent="0.15">
      <c r="B64" s="62" t="s">
        <v>23</v>
      </c>
      <c r="C64" s="57"/>
      <c r="D64" s="58"/>
      <c r="E64" s="30"/>
      <c r="F64" s="31"/>
      <c r="G64" s="30"/>
      <c r="H64" s="31"/>
      <c r="I64" s="30"/>
      <c r="J64" s="32"/>
    </row>
    <row r="65" spans="2:13" x14ac:dyDescent="0.15">
      <c r="B65" s="68" t="s">
        <v>57</v>
      </c>
      <c r="C65" s="57"/>
      <c r="D65" s="58"/>
      <c r="E65" s="30"/>
      <c r="F65" s="31"/>
      <c r="G65" s="30"/>
      <c r="H65" s="31"/>
      <c r="I65" s="30"/>
      <c r="J65" s="32"/>
    </row>
    <row r="66" spans="2:13" x14ac:dyDescent="0.15">
      <c r="B66" s="68" t="s">
        <v>24</v>
      </c>
      <c r="C66" s="57"/>
      <c r="D66" s="58"/>
      <c r="E66" s="30">
        <v>0</v>
      </c>
      <c r="F66" s="31"/>
      <c r="G66" s="30">
        <v>89958</v>
      </c>
      <c r="H66" s="31"/>
      <c r="I66" s="30">
        <f>+E66-G66</f>
        <v>-89958</v>
      </c>
      <c r="J66" s="32"/>
      <c r="K66" s="5"/>
      <c r="M66" s="5"/>
    </row>
    <row r="67" spans="2:13" x14ac:dyDescent="0.15">
      <c r="B67" s="68" t="s">
        <v>25</v>
      </c>
      <c r="C67" s="57"/>
      <c r="D67" s="58"/>
      <c r="E67" s="30"/>
      <c r="F67" s="31"/>
      <c r="G67" s="30"/>
      <c r="H67" s="31"/>
      <c r="I67" s="30">
        <f t="shared" ref="I67" si="3">+E67-G67</f>
        <v>0</v>
      </c>
      <c r="J67" s="32"/>
    </row>
    <row r="68" spans="2:13" x14ac:dyDescent="0.15">
      <c r="B68" s="68" t="s">
        <v>26</v>
      </c>
      <c r="C68" s="57"/>
      <c r="D68" s="58"/>
      <c r="E68" s="30">
        <v>40066</v>
      </c>
      <c r="F68" s="31"/>
      <c r="G68" s="30">
        <v>35237</v>
      </c>
      <c r="H68" s="31"/>
      <c r="I68" s="30">
        <f>+E68-G68</f>
        <v>4829</v>
      </c>
      <c r="J68" s="32"/>
      <c r="K68" s="5"/>
      <c r="M68" s="5"/>
    </row>
    <row r="69" spans="2:13" x14ac:dyDescent="0.15">
      <c r="B69" s="68" t="s">
        <v>64</v>
      </c>
      <c r="C69" s="57"/>
      <c r="D69" s="58"/>
      <c r="E69" s="30">
        <v>0</v>
      </c>
      <c r="F69" s="31"/>
      <c r="G69" s="30">
        <v>61787</v>
      </c>
      <c r="H69" s="31"/>
      <c r="I69" s="30">
        <f>+E69-G69</f>
        <v>-61787</v>
      </c>
      <c r="J69" s="32"/>
    </row>
    <row r="70" spans="2:13" x14ac:dyDescent="0.15">
      <c r="B70" s="68" t="s">
        <v>27</v>
      </c>
      <c r="C70" s="57"/>
      <c r="D70" s="58"/>
      <c r="E70" s="34">
        <v>0</v>
      </c>
      <c r="F70" s="31"/>
      <c r="G70" s="34">
        <v>28107</v>
      </c>
      <c r="H70" s="31"/>
      <c r="I70" s="34">
        <f>+E70-G70</f>
        <v>-28107</v>
      </c>
      <c r="J70" s="32"/>
    </row>
    <row r="71" spans="2:13" x14ac:dyDescent="0.15">
      <c r="B71" s="63" t="s">
        <v>1</v>
      </c>
      <c r="C71" s="64"/>
      <c r="D71" s="65" t="s">
        <v>9</v>
      </c>
      <c r="E71" s="30"/>
      <c r="F71" s="46">
        <f>SUM(E66:E70)</f>
        <v>40066</v>
      </c>
      <c r="G71" s="30"/>
      <c r="H71" s="46">
        <f>SUM(G66:G70)</f>
        <v>215089</v>
      </c>
      <c r="I71" s="30"/>
      <c r="J71" s="47">
        <f>+F71-H71</f>
        <v>-175023</v>
      </c>
    </row>
    <row r="72" spans="2:13" x14ac:dyDescent="0.15">
      <c r="B72" s="33"/>
      <c r="C72" s="28"/>
      <c r="D72" s="28"/>
      <c r="E72" s="30"/>
      <c r="F72" s="31"/>
      <c r="G72" s="30"/>
      <c r="H72" s="31"/>
      <c r="I72" s="30"/>
      <c r="J72" s="32"/>
    </row>
    <row r="73" spans="2:13" x14ac:dyDescent="0.15">
      <c r="B73" s="62" t="s">
        <v>28</v>
      </c>
      <c r="C73" s="57"/>
      <c r="D73" s="58"/>
      <c r="E73" s="34">
        <v>850742</v>
      </c>
      <c r="F73" s="31"/>
      <c r="G73" s="34">
        <v>895214</v>
      </c>
      <c r="H73" s="31"/>
      <c r="I73" s="34">
        <f>+E73-G73</f>
        <v>-44472</v>
      </c>
      <c r="J73" s="32"/>
    </row>
    <row r="74" spans="2:13" x14ac:dyDescent="0.15">
      <c r="B74" s="63" t="s">
        <v>1</v>
      </c>
      <c r="C74" s="64"/>
      <c r="D74" s="65" t="s">
        <v>9</v>
      </c>
      <c r="E74" s="48"/>
      <c r="F74" s="49">
        <f>+E73</f>
        <v>850742</v>
      </c>
      <c r="G74" s="48"/>
      <c r="H74" s="49">
        <f>+G73</f>
        <v>895214</v>
      </c>
      <c r="I74" s="30"/>
      <c r="J74" s="40">
        <f>+F74-H74</f>
        <v>-44472</v>
      </c>
    </row>
    <row r="75" spans="2:13" x14ac:dyDescent="0.15">
      <c r="B75" s="33"/>
      <c r="C75" s="28"/>
      <c r="D75" s="28"/>
      <c r="E75" s="30"/>
      <c r="F75" s="31"/>
      <c r="G75" s="30"/>
      <c r="H75" s="31"/>
      <c r="I75" s="30"/>
      <c r="J75" s="32"/>
    </row>
    <row r="76" spans="2:13" ht="14" thickBot="1" x14ac:dyDescent="0.2">
      <c r="B76" s="59" t="s">
        <v>29</v>
      </c>
      <c r="C76" s="60"/>
      <c r="D76" s="61"/>
      <c r="E76" s="41"/>
      <c r="F76" s="42">
        <f>+F74+F71+F58+F62</f>
        <v>31386990</v>
      </c>
      <c r="G76" s="41"/>
      <c r="H76" s="42">
        <f>+H74+H71+H58+H62</f>
        <v>31750587</v>
      </c>
      <c r="I76" s="41"/>
      <c r="J76" s="43">
        <f>+F76-H76</f>
        <v>-363597</v>
      </c>
    </row>
    <row r="77" spans="2:13" x14ac:dyDescent="0.15">
      <c r="B77" s="5"/>
      <c r="C77" s="5"/>
      <c r="D77" s="5"/>
      <c r="E77" s="5"/>
      <c r="F77" s="24">
        <f>+F76-F38</f>
        <v>0</v>
      </c>
      <c r="G77" s="5"/>
      <c r="H77" s="5"/>
    </row>
    <row r="78" spans="2:13" x14ac:dyDescent="0.15">
      <c r="B78" s="5"/>
      <c r="C78" s="5"/>
      <c r="D78" s="5"/>
      <c r="E78" s="5"/>
      <c r="F78" s="24"/>
      <c r="G78" s="5"/>
      <c r="H78" s="5"/>
    </row>
    <row r="79" spans="2:13" x14ac:dyDescent="0.15">
      <c r="B79" s="5"/>
      <c r="C79" s="5"/>
      <c r="D79" s="5"/>
      <c r="E79" s="5"/>
      <c r="F79" s="24"/>
      <c r="G79" s="5"/>
      <c r="H79" s="5"/>
    </row>
    <row r="80" spans="2:13" x14ac:dyDescent="0.15">
      <c r="B80" s="5"/>
      <c r="C80" s="5"/>
      <c r="D80" s="5"/>
      <c r="E80" s="5"/>
      <c r="F80" s="24"/>
      <c r="G80" s="5"/>
      <c r="H80" s="5"/>
    </row>
    <row r="81" spans="2:13" x14ac:dyDescent="0.15">
      <c r="B81" s="5"/>
      <c r="C81" s="5"/>
      <c r="D81" s="5"/>
      <c r="E81" s="5"/>
      <c r="F81" s="24"/>
      <c r="G81" s="5"/>
      <c r="H81" s="5"/>
    </row>
    <row r="82" spans="2:13" x14ac:dyDescent="0.15">
      <c r="B82" s="5"/>
      <c r="C82" s="5"/>
      <c r="D82" s="5"/>
      <c r="E82" s="5"/>
      <c r="F82" s="24"/>
      <c r="G82" s="5"/>
      <c r="H82" s="5"/>
    </row>
    <row r="83" spans="2:13" x14ac:dyDescent="0.15">
      <c r="B83" s="5"/>
      <c r="C83" s="5"/>
      <c r="D83" s="5"/>
      <c r="E83" s="5"/>
      <c r="F83" s="1"/>
      <c r="G83" s="5"/>
      <c r="H83" s="1">
        <f>+H38-H76</f>
        <v>0</v>
      </c>
    </row>
    <row r="84" spans="2:13" ht="14" thickBot="1" x14ac:dyDescent="0.2">
      <c r="B84" s="5"/>
      <c r="C84" s="5"/>
      <c r="D84" s="5"/>
      <c r="E84" s="5"/>
      <c r="F84" s="5"/>
      <c r="G84" s="5"/>
      <c r="H84" s="5"/>
      <c r="L84" s="26"/>
      <c r="M84" s="26"/>
    </row>
    <row r="85" spans="2:13" ht="20" x14ac:dyDescent="0.2">
      <c r="B85" s="8"/>
      <c r="C85" s="9" t="s">
        <v>30</v>
      </c>
      <c r="D85" s="9"/>
      <c r="E85" s="9"/>
      <c r="F85" s="9"/>
      <c r="G85" s="9"/>
      <c r="H85" s="9"/>
      <c r="I85" s="10"/>
      <c r="J85" s="11"/>
      <c r="L85" s="26"/>
      <c r="M85" s="26"/>
    </row>
    <row r="86" spans="2:13" x14ac:dyDescent="0.15">
      <c r="B86" s="12"/>
      <c r="C86" s="13"/>
      <c r="D86" s="13"/>
      <c r="E86" s="13"/>
      <c r="F86" s="13"/>
      <c r="G86" s="13"/>
      <c r="H86" s="13"/>
      <c r="I86" s="13"/>
      <c r="J86" s="18"/>
      <c r="L86" s="26"/>
      <c r="M86" s="26"/>
    </row>
    <row r="87" spans="2:13" ht="16" x14ac:dyDescent="0.2">
      <c r="B87" s="15"/>
      <c r="C87" s="21"/>
      <c r="D87" s="5"/>
      <c r="E87" s="52">
        <v>2025</v>
      </c>
      <c r="F87" s="53"/>
      <c r="G87" s="52">
        <v>2024</v>
      </c>
      <c r="H87" s="53"/>
      <c r="I87" s="71" t="s">
        <v>51</v>
      </c>
      <c r="J87" s="72"/>
      <c r="L87" s="26"/>
      <c r="M87" s="26"/>
    </row>
    <row r="88" spans="2:13" x14ac:dyDescent="0.15">
      <c r="B88" s="3"/>
      <c r="C88" s="2"/>
      <c r="D88" s="2"/>
      <c r="E88" s="17"/>
      <c r="F88" s="19"/>
      <c r="G88" s="17"/>
      <c r="H88" s="19"/>
      <c r="I88" s="17"/>
      <c r="J88" s="4"/>
      <c r="L88" s="26"/>
      <c r="M88" s="26"/>
    </row>
    <row r="89" spans="2:13" x14ac:dyDescent="0.15">
      <c r="B89" s="3"/>
      <c r="C89" s="2"/>
      <c r="D89" s="2"/>
      <c r="E89" s="17"/>
      <c r="F89" s="19"/>
      <c r="G89" s="17"/>
      <c r="H89" s="19"/>
      <c r="I89" s="17"/>
      <c r="J89" s="4"/>
      <c r="L89" s="26"/>
      <c r="M89" s="26"/>
    </row>
    <row r="90" spans="2:13" x14ac:dyDescent="0.15">
      <c r="B90" s="62" t="s">
        <v>31</v>
      </c>
      <c r="C90" s="57"/>
      <c r="D90" s="58"/>
      <c r="E90" s="30"/>
      <c r="F90" s="31"/>
      <c r="G90" s="30"/>
      <c r="H90" s="31"/>
      <c r="I90" s="30"/>
      <c r="J90" s="32"/>
      <c r="L90" s="26"/>
      <c r="M90" s="26"/>
    </row>
    <row r="91" spans="2:13" x14ac:dyDescent="0.15">
      <c r="B91" s="68" t="s">
        <v>32</v>
      </c>
      <c r="C91" s="57"/>
      <c r="D91" s="58"/>
      <c r="E91" s="30"/>
      <c r="F91" s="31"/>
      <c r="G91" s="30"/>
      <c r="H91" s="31"/>
      <c r="I91" s="30"/>
      <c r="J91" s="32"/>
      <c r="L91" s="26"/>
      <c r="M91" s="26"/>
    </row>
    <row r="92" spans="2:13" x14ac:dyDescent="0.15">
      <c r="B92" s="68" t="s">
        <v>33</v>
      </c>
      <c r="C92" s="57"/>
      <c r="D92" s="58"/>
      <c r="E92" s="30">
        <v>126688</v>
      </c>
      <c r="F92" s="31"/>
      <c r="G92" s="30">
        <v>243172</v>
      </c>
      <c r="H92" s="31"/>
      <c r="I92" s="30">
        <f>+E92-G92</f>
        <v>-116484</v>
      </c>
      <c r="J92" s="32"/>
      <c r="L92" s="26"/>
      <c r="M92" s="26"/>
    </row>
    <row r="93" spans="2:13" x14ac:dyDescent="0.15">
      <c r="B93" s="68" t="s">
        <v>34</v>
      </c>
      <c r="C93" s="57"/>
      <c r="D93" s="58"/>
      <c r="E93" s="30"/>
      <c r="F93" s="31"/>
      <c r="G93" s="30"/>
      <c r="H93" s="31"/>
      <c r="I93" s="30"/>
      <c r="J93" s="32"/>
      <c r="L93" s="26"/>
      <c r="M93" s="26"/>
    </row>
    <row r="94" spans="2:13" x14ac:dyDescent="0.15">
      <c r="B94" s="68" t="s">
        <v>35</v>
      </c>
      <c r="C94" s="57"/>
      <c r="D94" s="58"/>
      <c r="E94" s="34">
        <v>50376</v>
      </c>
      <c r="F94" s="31"/>
      <c r="G94" s="34">
        <v>50376</v>
      </c>
      <c r="H94" s="31"/>
      <c r="I94" s="34">
        <f>+E94-G94</f>
        <v>0</v>
      </c>
      <c r="J94" s="32"/>
      <c r="L94" s="26"/>
      <c r="M94" s="26"/>
    </row>
    <row r="95" spans="2:13" x14ac:dyDescent="0.15">
      <c r="B95" s="63" t="s">
        <v>1</v>
      </c>
      <c r="C95" s="64"/>
      <c r="D95" s="65" t="s">
        <v>9</v>
      </c>
      <c r="E95" s="30"/>
      <c r="F95" s="39">
        <f>SUM(E92:E94)</f>
        <v>177064</v>
      </c>
      <c r="G95" s="30"/>
      <c r="H95" s="39">
        <f>SUM(G92:G94)</f>
        <v>293548</v>
      </c>
      <c r="I95" s="30"/>
      <c r="J95" s="40">
        <f>+F95-H95</f>
        <v>-116484</v>
      </c>
      <c r="L95" s="26"/>
      <c r="M95" s="26"/>
    </row>
    <row r="96" spans="2:13" x14ac:dyDescent="0.15">
      <c r="B96" s="33"/>
      <c r="C96" s="28"/>
      <c r="D96" s="28"/>
      <c r="E96" s="30"/>
      <c r="F96" s="31"/>
      <c r="G96" s="30"/>
      <c r="H96" s="31"/>
      <c r="I96" s="30"/>
      <c r="J96" s="32"/>
      <c r="L96" s="26"/>
      <c r="M96" s="26"/>
    </row>
    <row r="97" spans="2:13" x14ac:dyDescent="0.15">
      <c r="B97" s="62" t="s">
        <v>36</v>
      </c>
      <c r="C97" s="57"/>
      <c r="D97" s="58"/>
      <c r="E97" s="30"/>
      <c r="F97" s="31"/>
      <c r="G97" s="30"/>
      <c r="H97" s="31"/>
      <c r="I97" s="30"/>
      <c r="J97" s="32"/>
      <c r="L97" s="26"/>
      <c r="M97" s="26"/>
    </row>
    <row r="98" spans="2:13" x14ac:dyDescent="0.15">
      <c r="B98" s="68" t="s">
        <v>37</v>
      </c>
      <c r="C98" s="57"/>
      <c r="D98" s="58"/>
      <c r="E98" s="30">
        <v>31473</v>
      </c>
      <c r="F98" s="31"/>
      <c r="G98" s="30">
        <v>27499</v>
      </c>
      <c r="H98" s="31"/>
      <c r="I98" s="30">
        <f>+E98-G98</f>
        <v>3974</v>
      </c>
      <c r="J98" s="32"/>
      <c r="L98" s="26"/>
      <c r="M98" s="26"/>
    </row>
    <row r="99" spans="2:13" x14ac:dyDescent="0.15">
      <c r="B99" s="68" t="s">
        <v>38</v>
      </c>
      <c r="C99" s="57"/>
      <c r="D99" s="58"/>
      <c r="E99" s="30"/>
      <c r="F99" s="31"/>
      <c r="G99" s="30"/>
      <c r="H99" s="31"/>
      <c r="I99" s="30"/>
      <c r="J99" s="32"/>
      <c r="L99" s="26"/>
      <c r="M99" s="26"/>
    </row>
    <row r="100" spans="2:13" x14ac:dyDescent="0.15">
      <c r="B100" s="68" t="s">
        <v>39</v>
      </c>
      <c r="C100" s="57"/>
      <c r="D100" s="58"/>
      <c r="E100" s="30">
        <v>168960</v>
      </c>
      <c r="F100" s="31"/>
      <c r="G100" s="30">
        <v>168960</v>
      </c>
      <c r="H100" s="31"/>
      <c r="I100" s="30">
        <f>+E100-G100</f>
        <v>0</v>
      </c>
      <c r="J100" s="32"/>
      <c r="L100" s="26"/>
      <c r="M100" s="26"/>
    </row>
    <row r="101" spans="2:13" x14ac:dyDescent="0.15">
      <c r="B101" s="68" t="s">
        <v>63</v>
      </c>
      <c r="C101" s="57"/>
      <c r="D101" s="58"/>
      <c r="E101" s="30">
        <v>0</v>
      </c>
      <c r="F101" s="31"/>
      <c r="G101" s="30">
        <v>0</v>
      </c>
      <c r="H101" s="31"/>
      <c r="I101" s="30">
        <f>+E101-G101</f>
        <v>0</v>
      </c>
      <c r="J101" s="32"/>
      <c r="L101" s="26"/>
      <c r="M101" s="26"/>
    </row>
    <row r="102" spans="2:13" x14ac:dyDescent="0.15">
      <c r="B102" s="68" t="s">
        <v>40</v>
      </c>
      <c r="C102" s="57"/>
      <c r="D102" s="58"/>
      <c r="E102" s="34">
        <v>687</v>
      </c>
      <c r="F102" s="31"/>
      <c r="G102" s="34">
        <v>1820</v>
      </c>
      <c r="H102" s="31"/>
      <c r="I102" s="34">
        <f>+E102-G102</f>
        <v>-1133</v>
      </c>
      <c r="J102" s="32"/>
      <c r="L102" s="26"/>
      <c r="M102" s="26"/>
    </row>
    <row r="103" spans="2:13" x14ac:dyDescent="0.15">
      <c r="B103" s="63" t="s">
        <v>1</v>
      </c>
      <c r="C103" s="64"/>
      <c r="D103" s="65" t="s">
        <v>9</v>
      </c>
      <c r="E103" s="30"/>
      <c r="F103" s="39">
        <f>SUM(E98:E102)</f>
        <v>201120</v>
      </c>
      <c r="G103" s="30"/>
      <c r="H103" s="39">
        <f>SUM(G98:G102)</f>
        <v>198279</v>
      </c>
      <c r="I103" s="30"/>
      <c r="J103" s="40">
        <f>+F103-H103</f>
        <v>2841</v>
      </c>
      <c r="L103" s="26"/>
      <c r="M103" s="26"/>
    </row>
    <row r="104" spans="2:13" x14ac:dyDescent="0.15">
      <c r="B104" s="33"/>
      <c r="C104" s="28"/>
      <c r="D104" s="28"/>
      <c r="E104" s="30"/>
      <c r="F104" s="31"/>
      <c r="G104" s="30"/>
      <c r="H104" s="31"/>
      <c r="I104" s="30"/>
      <c r="J104" s="32"/>
      <c r="L104" s="26"/>
      <c r="M104" s="26"/>
    </row>
    <row r="105" spans="2:13" x14ac:dyDescent="0.15">
      <c r="B105" s="56" t="s">
        <v>41</v>
      </c>
      <c r="C105" s="57"/>
      <c r="D105" s="58"/>
      <c r="E105" s="30"/>
      <c r="F105" s="39">
        <f>+F95-F103</f>
        <v>-24056</v>
      </c>
      <c r="G105" s="30"/>
      <c r="H105" s="39">
        <f>+H95-H103</f>
        <v>95269</v>
      </c>
      <c r="I105" s="30"/>
      <c r="J105" s="40">
        <f>+F105-H105</f>
        <v>-119325</v>
      </c>
      <c r="L105" s="26"/>
      <c r="M105" s="26"/>
    </row>
    <row r="106" spans="2:13" x14ac:dyDescent="0.15">
      <c r="B106" s="33"/>
      <c r="C106" s="28"/>
      <c r="D106" s="28"/>
      <c r="E106" s="30"/>
      <c r="F106" s="31"/>
      <c r="G106" s="30"/>
      <c r="H106" s="31"/>
      <c r="I106" s="30"/>
      <c r="J106" s="32"/>
      <c r="L106" s="26"/>
      <c r="M106" s="26"/>
    </row>
    <row r="107" spans="2:13" x14ac:dyDescent="0.15">
      <c r="B107" s="62" t="s">
        <v>42</v>
      </c>
      <c r="C107" s="57"/>
      <c r="D107" s="58"/>
      <c r="E107" s="30"/>
      <c r="F107" s="31"/>
      <c r="G107" s="30"/>
      <c r="H107" s="31"/>
      <c r="I107" s="30"/>
      <c r="J107" s="32"/>
      <c r="L107" s="26"/>
      <c r="M107" s="26"/>
    </row>
    <row r="108" spans="2:13" x14ac:dyDescent="0.15">
      <c r="B108" s="68" t="s">
        <v>43</v>
      </c>
      <c r="C108" s="57"/>
      <c r="D108" s="58"/>
      <c r="E108" s="30"/>
      <c r="F108" s="31"/>
      <c r="G108" s="30"/>
      <c r="H108" s="31"/>
      <c r="I108" s="30"/>
      <c r="J108" s="32"/>
      <c r="L108" s="26"/>
      <c r="M108" s="26"/>
    </row>
    <row r="109" spans="2:13" x14ac:dyDescent="0.15">
      <c r="B109" s="68" t="s">
        <v>44</v>
      </c>
      <c r="C109" s="57"/>
      <c r="D109" s="58"/>
      <c r="E109" s="30"/>
      <c r="F109" s="31"/>
      <c r="G109" s="30"/>
      <c r="H109" s="31"/>
      <c r="I109" s="30"/>
      <c r="J109" s="32"/>
      <c r="L109" s="26"/>
      <c r="M109" s="27"/>
    </row>
    <row r="110" spans="2:13" x14ac:dyDescent="0.15">
      <c r="B110" s="68" t="s">
        <v>45</v>
      </c>
      <c r="C110" s="57"/>
      <c r="D110" s="58"/>
      <c r="E110" s="30">
        <v>4951</v>
      </c>
      <c r="F110" s="31"/>
      <c r="G110" s="30">
        <v>18102</v>
      </c>
      <c r="H110" s="31"/>
      <c r="I110" s="30">
        <f>+E110-G110</f>
        <v>-13151</v>
      </c>
      <c r="J110" s="32"/>
      <c r="L110" s="27"/>
      <c r="M110" s="26"/>
    </row>
    <row r="111" spans="2:13" x14ac:dyDescent="0.15">
      <c r="B111" s="68" t="s">
        <v>46</v>
      </c>
      <c r="C111" s="57"/>
      <c r="D111" s="58"/>
      <c r="E111" s="30"/>
      <c r="F111" s="31"/>
      <c r="G111" s="30"/>
      <c r="H111" s="31"/>
      <c r="I111" s="30"/>
      <c r="J111" s="32"/>
      <c r="L111" s="26"/>
      <c r="M111" s="26"/>
    </row>
    <row r="112" spans="2:13" x14ac:dyDescent="0.15">
      <c r="B112" s="68" t="s">
        <v>47</v>
      </c>
      <c r="C112" s="57"/>
      <c r="D112" s="58"/>
      <c r="E112" s="34">
        <v>1758</v>
      </c>
      <c r="F112" s="31"/>
      <c r="G112" s="34">
        <v>10201</v>
      </c>
      <c r="H112" s="31"/>
      <c r="I112" s="34">
        <f>+E112-G112</f>
        <v>-8443</v>
      </c>
      <c r="J112" s="32"/>
      <c r="L112" s="26"/>
      <c r="M112" s="26"/>
    </row>
    <row r="113" spans="2:13" x14ac:dyDescent="0.15">
      <c r="B113" s="63" t="s">
        <v>1</v>
      </c>
      <c r="C113" s="64"/>
      <c r="D113" s="65" t="s">
        <v>9</v>
      </c>
      <c r="E113" s="30"/>
      <c r="F113" s="39">
        <f>+E110-E112</f>
        <v>3193</v>
      </c>
      <c r="G113" s="30"/>
      <c r="H113" s="39">
        <f>+G110-G112</f>
        <v>7901</v>
      </c>
      <c r="I113" s="30"/>
      <c r="J113" s="40">
        <f>+F113-H113</f>
        <v>-4708</v>
      </c>
      <c r="L113" s="26"/>
      <c r="M113" s="26"/>
    </row>
    <row r="114" spans="2:13" x14ac:dyDescent="0.15">
      <c r="B114" s="33"/>
      <c r="C114" s="28"/>
      <c r="D114" s="28"/>
      <c r="E114" s="30"/>
      <c r="F114" s="31"/>
      <c r="G114" s="30"/>
      <c r="H114" s="31"/>
      <c r="I114" s="30"/>
      <c r="J114" s="32"/>
      <c r="L114" s="26"/>
      <c r="M114" s="26"/>
    </row>
    <row r="115" spans="2:13" x14ac:dyDescent="0.15">
      <c r="B115" s="56" t="s">
        <v>48</v>
      </c>
      <c r="C115" s="57"/>
      <c r="D115" s="58"/>
      <c r="E115" s="30"/>
      <c r="F115" s="31">
        <f>+F105+F113</f>
        <v>-20863</v>
      </c>
      <c r="G115" s="30"/>
      <c r="H115" s="31">
        <f>+H105+H113</f>
        <v>103170</v>
      </c>
      <c r="I115" s="30"/>
      <c r="J115" s="32">
        <f>+F115-H115</f>
        <v>-124033</v>
      </c>
      <c r="L115" s="26"/>
      <c r="M115" s="26"/>
    </row>
    <row r="116" spans="2:13" x14ac:dyDescent="0.15">
      <c r="B116" s="33"/>
      <c r="C116" s="28"/>
      <c r="D116" s="28"/>
      <c r="E116" s="30"/>
      <c r="F116" s="31"/>
      <c r="G116" s="30"/>
      <c r="H116" s="31"/>
      <c r="I116" s="30"/>
      <c r="J116" s="32"/>
      <c r="L116" s="26"/>
      <c r="M116" s="26"/>
    </row>
    <row r="117" spans="2:13" x14ac:dyDescent="0.15">
      <c r="B117" s="68" t="s">
        <v>49</v>
      </c>
      <c r="C117" s="57"/>
      <c r="D117" s="58"/>
      <c r="E117" s="30"/>
      <c r="F117" s="31">
        <v>0</v>
      </c>
      <c r="G117" s="30"/>
      <c r="H117" s="31">
        <v>28107</v>
      </c>
      <c r="I117" s="30"/>
      <c r="J117" s="32">
        <f>+F117-H117</f>
        <v>-28107</v>
      </c>
      <c r="L117" s="26"/>
      <c r="M117" s="26"/>
    </row>
    <row r="118" spans="2:13" x14ac:dyDescent="0.15">
      <c r="B118" s="33"/>
      <c r="C118" s="28"/>
      <c r="D118" s="28"/>
      <c r="E118" s="30"/>
      <c r="F118" s="31"/>
      <c r="G118" s="30"/>
      <c r="H118" s="31"/>
      <c r="I118" s="30"/>
      <c r="J118" s="32"/>
      <c r="L118" s="26"/>
      <c r="M118" s="26"/>
    </row>
    <row r="119" spans="2:13" ht="14" thickBot="1" x14ac:dyDescent="0.2">
      <c r="B119" s="77" t="s">
        <v>50</v>
      </c>
      <c r="C119" s="78"/>
      <c r="D119" s="79"/>
      <c r="E119" s="41"/>
      <c r="F119" s="42">
        <f>+F115-F117</f>
        <v>-20863</v>
      </c>
      <c r="G119" s="41"/>
      <c r="H119" s="42">
        <f>+H115-H117</f>
        <v>75063</v>
      </c>
      <c r="I119" s="41"/>
      <c r="J119" s="43">
        <f>+F119-H119</f>
        <v>-95926</v>
      </c>
      <c r="L119" s="26"/>
      <c r="M119" s="26"/>
    </row>
    <row r="120" spans="2:13" x14ac:dyDescent="0.15">
      <c r="I120" s="7"/>
      <c r="L120" s="26"/>
      <c r="M120" s="26"/>
    </row>
    <row r="121" spans="2:13" x14ac:dyDescent="0.15">
      <c r="H121" s="7"/>
      <c r="I121" s="7"/>
      <c r="L121" s="26"/>
      <c r="M121" s="26"/>
    </row>
    <row r="122" spans="2:13" x14ac:dyDescent="0.15">
      <c r="H122" s="7"/>
      <c r="L122" s="26"/>
      <c r="M122" s="26"/>
    </row>
    <row r="123" spans="2:13" x14ac:dyDescent="0.15">
      <c r="L123" s="26"/>
      <c r="M123" s="26"/>
    </row>
    <row r="124" spans="2:13" x14ac:dyDescent="0.15">
      <c r="F124" s="5"/>
      <c r="L124" s="26"/>
      <c r="M124" s="26"/>
    </row>
    <row r="125" spans="2:13" x14ac:dyDescent="0.15">
      <c r="L125" s="26"/>
      <c r="M125" s="26"/>
    </row>
    <row r="126" spans="2:13" x14ac:dyDescent="0.15">
      <c r="L126" s="26"/>
      <c r="M126" s="26"/>
    </row>
    <row r="127" spans="2:13" x14ac:dyDescent="0.15">
      <c r="B127" s="22"/>
      <c r="C127" s="22"/>
      <c r="D127" s="22"/>
      <c r="E127" s="22"/>
      <c r="F127" s="22"/>
      <c r="G127" s="22"/>
      <c r="H127" s="22"/>
      <c r="L127" s="27"/>
      <c r="M127" s="27"/>
    </row>
    <row r="128" spans="2:13" x14ac:dyDescent="0.15">
      <c r="B128" s="22"/>
      <c r="C128" s="22"/>
      <c r="D128" s="22"/>
      <c r="E128" s="22"/>
      <c r="F128" s="22"/>
      <c r="G128" s="22"/>
      <c r="H128" s="22"/>
      <c r="I128" s="5"/>
      <c r="J128" s="5"/>
      <c r="L128" s="26"/>
      <c r="M128" s="26"/>
    </row>
    <row r="129" spans="2:13" x14ac:dyDescent="0.15">
      <c r="B129" s="51"/>
      <c r="C129" s="22"/>
      <c r="D129" s="22"/>
      <c r="E129" s="22"/>
      <c r="F129" s="22"/>
      <c r="G129" s="22"/>
      <c r="H129" s="22"/>
      <c r="I129" s="5"/>
      <c r="J129" s="5"/>
      <c r="L129" s="26"/>
      <c r="M129" s="26"/>
    </row>
    <row r="130" spans="2:13" x14ac:dyDescent="0.15">
      <c r="B130" s="51"/>
      <c r="C130" s="22"/>
      <c r="D130" s="22"/>
      <c r="E130" s="22"/>
      <c r="F130" s="22"/>
      <c r="G130" s="22"/>
      <c r="H130" s="22"/>
      <c r="I130" s="76"/>
      <c r="J130" s="76"/>
      <c r="L130" s="27"/>
      <c r="M130" s="27"/>
    </row>
    <row r="131" spans="2:13" x14ac:dyDescent="0.15">
      <c r="B131" s="51"/>
      <c r="C131" s="22"/>
      <c r="D131" s="22"/>
      <c r="E131" s="22"/>
      <c r="F131" s="22"/>
      <c r="G131" s="22"/>
      <c r="H131" s="22"/>
      <c r="I131" s="2"/>
      <c r="J131" s="2"/>
    </row>
    <row r="132" spans="2:13" x14ac:dyDescent="0.15">
      <c r="B132" s="51"/>
      <c r="C132" s="22"/>
      <c r="D132" s="22"/>
      <c r="E132" s="22"/>
      <c r="F132" s="22"/>
      <c r="G132" s="22"/>
      <c r="H132" s="22"/>
      <c r="I132" s="2"/>
      <c r="J132" s="2"/>
    </row>
    <row r="133" spans="2:13" x14ac:dyDescent="0.15">
      <c r="B133" s="51"/>
      <c r="C133" s="22"/>
      <c r="D133" s="22"/>
      <c r="E133" s="22"/>
      <c r="F133" s="22"/>
      <c r="G133" s="22"/>
      <c r="H133" s="22"/>
      <c r="I133" s="2"/>
      <c r="J133" s="2"/>
    </row>
    <row r="134" spans="2:13" x14ac:dyDescent="0.15">
      <c r="B134" s="51"/>
      <c r="C134" s="22"/>
      <c r="D134" s="22"/>
      <c r="E134" s="22"/>
      <c r="F134" s="22"/>
      <c r="G134" s="22"/>
      <c r="H134" s="22"/>
      <c r="I134" s="2"/>
      <c r="J134" s="2"/>
    </row>
    <row r="135" spans="2:13" x14ac:dyDescent="0.15">
      <c r="B135" s="51"/>
      <c r="C135" s="22"/>
      <c r="D135" s="22"/>
      <c r="E135" s="22"/>
      <c r="F135" s="22"/>
      <c r="G135" s="22"/>
      <c r="H135" s="22"/>
      <c r="I135" s="2"/>
      <c r="J135" s="2"/>
    </row>
    <row r="136" spans="2:13" x14ac:dyDescent="0.15">
      <c r="B136" s="51"/>
      <c r="C136" s="22"/>
      <c r="D136" s="22"/>
      <c r="E136" s="22"/>
      <c r="F136" s="22"/>
      <c r="G136" s="22"/>
      <c r="H136" s="22"/>
      <c r="I136" s="2"/>
      <c r="J136" s="2"/>
    </row>
    <row r="137" spans="2:13" x14ac:dyDescent="0.15">
      <c r="B137" s="22"/>
      <c r="C137" s="22"/>
      <c r="D137" s="22"/>
      <c r="E137" s="22"/>
      <c r="F137" s="22"/>
      <c r="G137" s="22"/>
      <c r="H137" s="22"/>
      <c r="I137" s="2"/>
      <c r="J137" s="2"/>
    </row>
    <row r="138" spans="2:13" x14ac:dyDescent="0.15">
      <c r="B138" s="22"/>
      <c r="C138" s="22"/>
      <c r="D138" s="22"/>
      <c r="E138" s="22"/>
      <c r="F138" s="22"/>
      <c r="G138" s="22"/>
      <c r="H138" s="22"/>
      <c r="I138" s="2"/>
      <c r="J138" s="6"/>
    </row>
    <row r="139" spans="2:13" x14ac:dyDescent="0.15">
      <c r="B139" s="22"/>
      <c r="C139" s="22"/>
      <c r="D139" s="22"/>
      <c r="E139" s="22"/>
      <c r="F139" s="22"/>
      <c r="G139" s="22"/>
      <c r="H139" s="22"/>
      <c r="I139" s="2"/>
      <c r="J139" s="2"/>
    </row>
    <row r="140" spans="2:13" x14ac:dyDescent="0.15">
      <c r="B140" s="74"/>
      <c r="C140" s="75"/>
      <c r="D140" s="75"/>
      <c r="E140" s="23"/>
      <c r="F140" s="23"/>
      <c r="G140" s="2"/>
      <c r="H140" s="2"/>
      <c r="I140" s="2"/>
      <c r="J140" s="2"/>
    </row>
    <row r="141" spans="2:13" x14ac:dyDescent="0.15">
      <c r="B141" s="80"/>
      <c r="C141" s="75"/>
      <c r="D141" s="75"/>
      <c r="E141" s="2"/>
      <c r="F141" s="2"/>
      <c r="G141" s="2"/>
      <c r="H141" s="2"/>
      <c r="I141" s="2"/>
      <c r="J141" s="2"/>
    </row>
    <row r="142" spans="2:13" x14ac:dyDescent="0.15">
      <c r="B142" s="80"/>
      <c r="C142" s="75"/>
      <c r="D142" s="75"/>
      <c r="E142" s="2"/>
      <c r="F142" s="2"/>
      <c r="G142" s="2"/>
      <c r="H142" s="2"/>
      <c r="I142" s="2"/>
      <c r="J142" s="2"/>
    </row>
    <row r="143" spans="2:13" x14ac:dyDescent="0.15">
      <c r="B143" s="80"/>
      <c r="C143" s="75"/>
      <c r="D143" s="75"/>
      <c r="E143" s="2"/>
      <c r="F143" s="2"/>
      <c r="G143" s="2"/>
      <c r="H143" s="2"/>
      <c r="I143" s="2"/>
      <c r="J143" s="2"/>
    </row>
    <row r="144" spans="2:13" x14ac:dyDescent="0.15">
      <c r="B144" s="80"/>
      <c r="C144" s="75"/>
      <c r="D144" s="75"/>
      <c r="E144" s="2"/>
      <c r="F144" s="2"/>
      <c r="G144" s="2"/>
      <c r="H144" s="2"/>
      <c r="I144" s="2"/>
      <c r="J144" s="2"/>
    </row>
    <row r="145" spans="2:10" x14ac:dyDescent="0.15">
      <c r="B145" s="80"/>
      <c r="C145" s="75"/>
      <c r="D145" s="75"/>
      <c r="E145" s="2"/>
      <c r="F145" s="2"/>
      <c r="G145" s="2"/>
      <c r="H145" s="2"/>
      <c r="I145" s="2"/>
      <c r="J145" s="2"/>
    </row>
    <row r="146" spans="2:10" x14ac:dyDescent="0.15">
      <c r="B146" s="81"/>
      <c r="C146" s="82"/>
      <c r="D146" s="82"/>
      <c r="E146" s="2"/>
      <c r="F146" s="6"/>
      <c r="G146" s="2"/>
      <c r="H146" s="6"/>
      <c r="I146" s="2"/>
      <c r="J146" s="6"/>
    </row>
    <row r="147" spans="2:10" x14ac:dyDescent="0.15">
      <c r="B147" s="2"/>
      <c r="C147" s="2"/>
      <c r="D147" s="2"/>
      <c r="E147" s="2"/>
      <c r="F147" s="2"/>
      <c r="G147" s="2"/>
      <c r="H147" s="2"/>
      <c r="I147" s="2"/>
      <c r="J147" s="2"/>
    </row>
    <row r="148" spans="2:10" x14ac:dyDescent="0.15">
      <c r="B148" s="83"/>
      <c r="C148" s="75"/>
      <c r="D148" s="75"/>
      <c r="E148" s="2"/>
      <c r="F148" s="6"/>
      <c r="G148" s="2"/>
      <c r="H148" s="6"/>
      <c r="I148" s="2"/>
      <c r="J148" s="6"/>
    </row>
    <row r="149" spans="2:10" x14ac:dyDescent="0.15">
      <c r="B149" s="2"/>
      <c r="C149" s="2"/>
      <c r="D149" s="2"/>
      <c r="E149" s="2"/>
      <c r="F149" s="2"/>
      <c r="G149" s="2"/>
      <c r="H149" s="2"/>
      <c r="I149" s="2"/>
      <c r="J149" s="2"/>
    </row>
    <row r="150" spans="2:10" x14ac:dyDescent="0.15">
      <c r="B150" s="74"/>
      <c r="C150" s="75"/>
      <c r="D150" s="75"/>
      <c r="E150" s="2"/>
      <c r="F150" s="2"/>
      <c r="G150" s="2"/>
      <c r="H150" s="2"/>
      <c r="I150" s="2"/>
      <c r="J150" s="2"/>
    </row>
    <row r="151" spans="2:10" x14ac:dyDescent="0.15">
      <c r="B151" s="80"/>
      <c r="C151" s="75"/>
      <c r="D151" s="75"/>
      <c r="E151" s="2"/>
      <c r="F151" s="2"/>
      <c r="G151" s="2"/>
      <c r="H151" s="2"/>
      <c r="I151" s="2"/>
      <c r="J151" s="2"/>
    </row>
    <row r="152" spans="2:10" x14ac:dyDescent="0.15">
      <c r="B152" s="80"/>
      <c r="C152" s="75"/>
      <c r="D152" s="75"/>
      <c r="E152" s="2"/>
      <c r="F152" s="2"/>
      <c r="G152" s="2"/>
      <c r="H152" s="2"/>
      <c r="I152" s="2"/>
      <c r="J152" s="2"/>
    </row>
    <row r="153" spans="2:10" x14ac:dyDescent="0.15">
      <c r="B153" s="80"/>
      <c r="C153" s="75"/>
      <c r="D153" s="75"/>
      <c r="E153" s="2"/>
      <c r="F153" s="2"/>
      <c r="G153" s="2"/>
      <c r="H153" s="2"/>
      <c r="I153" s="2"/>
      <c r="J153" s="2"/>
    </row>
    <row r="154" spans="2:10" x14ac:dyDescent="0.15">
      <c r="B154" s="80"/>
      <c r="C154" s="75"/>
      <c r="D154" s="75"/>
      <c r="E154" s="2"/>
      <c r="F154" s="2"/>
      <c r="G154" s="2"/>
      <c r="H154" s="2"/>
      <c r="I154" s="2"/>
      <c r="J154" s="2"/>
    </row>
    <row r="155" spans="2:10" x14ac:dyDescent="0.15">
      <c r="B155" s="80"/>
      <c r="C155" s="75"/>
      <c r="D155" s="75"/>
      <c r="E155" s="2"/>
      <c r="F155" s="2"/>
      <c r="G155" s="2"/>
      <c r="H155" s="2"/>
      <c r="I155" s="2"/>
      <c r="J155" s="2"/>
    </row>
    <row r="156" spans="2:10" x14ac:dyDescent="0.15">
      <c r="B156" s="81"/>
      <c r="C156" s="82"/>
      <c r="D156" s="82"/>
      <c r="E156" s="2"/>
      <c r="F156" s="6"/>
      <c r="G156" s="2"/>
      <c r="H156" s="6"/>
      <c r="I156" s="2"/>
      <c r="J156" s="6"/>
    </row>
    <row r="157" spans="2:10" x14ac:dyDescent="0.15">
      <c r="B157" s="2"/>
      <c r="C157" s="2"/>
      <c r="D157" s="2"/>
      <c r="E157" s="2"/>
      <c r="F157" s="2"/>
      <c r="G157" s="2"/>
      <c r="H157" s="2"/>
      <c r="I157" s="2"/>
      <c r="J157" s="2"/>
    </row>
    <row r="158" spans="2:10" x14ac:dyDescent="0.15">
      <c r="B158" s="83"/>
      <c r="C158" s="75"/>
      <c r="D158" s="75"/>
      <c r="E158" s="2"/>
      <c r="F158" s="2"/>
      <c r="G158" s="2"/>
      <c r="H158" s="2"/>
      <c r="I158" s="2"/>
      <c r="J158" s="2"/>
    </row>
    <row r="159" spans="2:10" x14ac:dyDescent="0.15">
      <c r="B159" s="2"/>
      <c r="C159" s="2"/>
      <c r="D159" s="2"/>
      <c r="E159" s="2"/>
      <c r="F159" s="2"/>
      <c r="G159" s="2"/>
      <c r="H159" s="2"/>
      <c r="I159" s="2"/>
      <c r="J159" s="2"/>
    </row>
    <row r="160" spans="2:10" x14ac:dyDescent="0.15">
      <c r="B160" s="80"/>
      <c r="C160" s="75"/>
      <c r="D160" s="75"/>
      <c r="E160" s="2"/>
      <c r="F160" s="2"/>
      <c r="G160" s="2"/>
      <c r="H160" s="2"/>
      <c r="I160" s="2"/>
      <c r="J160" s="2"/>
    </row>
    <row r="161" spans="2:10" x14ac:dyDescent="0.15">
      <c r="B161" s="2"/>
      <c r="C161" s="2"/>
      <c r="D161" s="2"/>
      <c r="E161" s="2"/>
      <c r="F161" s="2"/>
      <c r="G161" s="2"/>
      <c r="H161" s="2"/>
      <c r="I161" s="2"/>
      <c r="J161" s="2"/>
    </row>
    <row r="162" spans="2:10" x14ac:dyDescent="0.15">
      <c r="B162" s="83"/>
      <c r="C162" s="75"/>
      <c r="D162" s="75"/>
      <c r="E162" s="2"/>
      <c r="F162" s="6"/>
      <c r="G162" s="2"/>
      <c r="H162" s="6"/>
      <c r="I162" s="2"/>
      <c r="J162" s="6"/>
    </row>
    <row r="163" spans="2:10" x14ac:dyDescent="0.15">
      <c r="J163" s="5"/>
    </row>
    <row r="164" spans="2:10" x14ac:dyDescent="0.15">
      <c r="J164" s="50"/>
    </row>
  </sheetData>
  <mergeCells count="99">
    <mergeCell ref="B160:D160"/>
    <mergeCell ref="B162:D162"/>
    <mergeCell ref="B153:D153"/>
    <mergeCell ref="B154:D154"/>
    <mergeCell ref="B155:D155"/>
    <mergeCell ref="B156:D156"/>
    <mergeCell ref="B158:D158"/>
    <mergeCell ref="B146:D146"/>
    <mergeCell ref="B148:D148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B140:D140"/>
    <mergeCell ref="I130:J130"/>
    <mergeCell ref="B119:D119"/>
    <mergeCell ref="B111:D111"/>
    <mergeCell ref="B112:D112"/>
    <mergeCell ref="B113:D113"/>
    <mergeCell ref="B115:D115"/>
    <mergeCell ref="B117:D117"/>
    <mergeCell ref="B110:D110"/>
    <mergeCell ref="B98:D98"/>
    <mergeCell ref="B99:D99"/>
    <mergeCell ref="B100:D100"/>
    <mergeCell ref="B102:D102"/>
    <mergeCell ref="B103:D103"/>
    <mergeCell ref="B101:D101"/>
    <mergeCell ref="B105:D105"/>
    <mergeCell ref="B107:D107"/>
    <mergeCell ref="B108:D108"/>
    <mergeCell ref="B109:D109"/>
    <mergeCell ref="B97:D97"/>
    <mergeCell ref="B74:D74"/>
    <mergeCell ref="B76:D76"/>
    <mergeCell ref="B90:D90"/>
    <mergeCell ref="B91:D91"/>
    <mergeCell ref="B92:D92"/>
    <mergeCell ref="B93:D93"/>
    <mergeCell ref="B94:D94"/>
    <mergeCell ref="B95:D95"/>
    <mergeCell ref="I10:J10"/>
    <mergeCell ref="I87:J87"/>
    <mergeCell ref="I48:J48"/>
    <mergeCell ref="B13:D13"/>
    <mergeCell ref="B14:D14"/>
    <mergeCell ref="B15:D15"/>
    <mergeCell ref="B16:D16"/>
    <mergeCell ref="B17:D17"/>
    <mergeCell ref="B19:D19"/>
    <mergeCell ref="B20:D20"/>
    <mergeCell ref="B22:D22"/>
    <mergeCell ref="B23:D23"/>
    <mergeCell ref="B24:D24"/>
    <mergeCell ref="B25:D25"/>
    <mergeCell ref="B26:D26"/>
    <mergeCell ref="B68:D68"/>
    <mergeCell ref="B32:D32"/>
    <mergeCell ref="E10:F10"/>
    <mergeCell ref="G10:H10"/>
    <mergeCell ref="B56:D56"/>
    <mergeCell ref="B60:D60"/>
    <mergeCell ref="B10:D10"/>
    <mergeCell ref="B27:D27"/>
    <mergeCell ref="B28:D28"/>
    <mergeCell ref="B29:D29"/>
    <mergeCell ref="B30:D30"/>
    <mergeCell ref="B31:D31"/>
    <mergeCell ref="B18:D18"/>
    <mergeCell ref="B61:D61"/>
    <mergeCell ref="B62:D62"/>
    <mergeCell ref="B70:D70"/>
    <mergeCell ref="B71:D71"/>
    <mergeCell ref="E48:F48"/>
    <mergeCell ref="B69:D69"/>
    <mergeCell ref="B64:D64"/>
    <mergeCell ref="B65:D65"/>
    <mergeCell ref="B66:D66"/>
    <mergeCell ref="B67:D67"/>
    <mergeCell ref="E87:F87"/>
    <mergeCell ref="G87:H87"/>
    <mergeCell ref="G48:H48"/>
    <mergeCell ref="B33:D33"/>
    <mergeCell ref="B38:D38"/>
    <mergeCell ref="B51:D51"/>
    <mergeCell ref="B35:D35"/>
    <mergeCell ref="B36:D36"/>
    <mergeCell ref="B48:D48"/>
    <mergeCell ref="B52:D52"/>
    <mergeCell ref="B53:D53"/>
    <mergeCell ref="B54:D54"/>
    <mergeCell ref="B57:D57"/>
    <mergeCell ref="B58:D58"/>
    <mergeCell ref="B55:D55"/>
    <mergeCell ref="B73:D73"/>
  </mergeCells>
  <phoneticPr fontId="5" type="noConversion"/>
  <pageMargins left="0.7" right="0.7" top="0.75" bottom="0.75" header="0.3" footer="0.3"/>
  <pageSetup paperSize="9" scale="83" orientation="portrait" horizontalDpi="4294967292" verticalDpi="4294967292"/>
  <rowBreaks count="2" manualBreakCount="2">
    <brk id="38" max="16383" man="1"/>
    <brk id="76" max="16383" man="1"/>
  </row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Bilancio 2025</vt:lpstr>
      <vt:lpstr>'Bilancio 2025'!Area_stampa</vt:lpstr>
    </vt:vector>
  </TitlesOfParts>
  <Company>Consorzio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</dc:creator>
  <cp:lastModifiedBy>Microsoft Office User</cp:lastModifiedBy>
  <cp:lastPrinted>2026-05-28T05:24:00Z</cp:lastPrinted>
  <dcterms:created xsi:type="dcterms:W3CDTF">2004-12-13T18:59:17Z</dcterms:created>
  <dcterms:modified xsi:type="dcterms:W3CDTF">2026-07-25T07:32:44Z</dcterms:modified>
</cp:coreProperties>
</file>