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fcelaschi/Documents/condivisa/Documenti/Cav1/ANAC/Amministrazione_trasparente/BILANCI/"/>
    </mc:Choice>
  </mc:AlternateContent>
  <xr:revisionPtr revIDLastSave="0" documentId="8_{91E5F1DE-75D8-C34E-A993-3D5BEBCAE01F}" xr6:coauthVersionLast="47" xr6:coauthVersionMax="47" xr10:uidLastSave="{00000000-0000-0000-0000-000000000000}"/>
  <bookViews>
    <workbookView xWindow="720" yWindow="760" windowWidth="28800" windowHeight="16340" tabRatio="739" xr2:uid="{00000000-000D-0000-FFFF-FFFF00000000}"/>
  </bookViews>
  <sheets>
    <sheet name="BIL NEW 2022" sheetId="26" r:id="rId1"/>
  </sheets>
  <definedNames>
    <definedName name="_xlnm.Print_Area" localSheetId="0">'BIL NEW 2022'!$B$68:$J$104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5" i="26" l="1"/>
  <c r="I28" i="26" l="1"/>
  <c r="I84" i="26" l="1"/>
  <c r="F50" i="26"/>
  <c r="J50" i="26" s="1"/>
  <c r="I49" i="26"/>
  <c r="I44" i="26" l="1"/>
  <c r="F25" i="26"/>
  <c r="J25" i="26" s="1"/>
  <c r="F20" i="26"/>
  <c r="J20" i="26" s="1"/>
  <c r="F12" i="26"/>
  <c r="F13" i="26" s="1"/>
  <c r="F29" i="26"/>
  <c r="J29" i="26" s="1"/>
  <c r="I56" i="26"/>
  <c r="I61" i="26"/>
  <c r="F62" i="26"/>
  <c r="J62" i="26" s="1"/>
  <c r="I43" i="26"/>
  <c r="I11" i="26"/>
  <c r="F78" i="26"/>
  <c r="J78" i="26" s="1"/>
  <c r="F86" i="26"/>
  <c r="J86" i="26" s="1"/>
  <c r="F96" i="26"/>
  <c r="J96" i="26" s="1"/>
  <c r="J100" i="26"/>
  <c r="I95" i="26"/>
  <c r="I93" i="26"/>
  <c r="I85" i="26"/>
  <c r="I83" i="26"/>
  <c r="I81" i="26"/>
  <c r="I77" i="26"/>
  <c r="I75" i="26"/>
  <c r="F59" i="26"/>
  <c r="J59" i="26" s="1"/>
  <c r="F46" i="26"/>
  <c r="I58" i="26"/>
  <c r="I55" i="26"/>
  <c r="I54" i="26"/>
  <c r="I45" i="26"/>
  <c r="I41" i="26"/>
  <c r="I40" i="26"/>
  <c r="I24" i="26"/>
  <c r="I23" i="26"/>
  <c r="I18" i="26"/>
  <c r="I17" i="26"/>
  <c r="I8" i="26"/>
  <c r="I9" i="26"/>
  <c r="I10" i="26"/>
  <c r="I19" i="26"/>
  <c r="H66" i="26"/>
  <c r="J12" i="26" l="1"/>
  <c r="J13" i="26" s="1"/>
  <c r="J46" i="26"/>
  <c r="F64" i="26"/>
  <c r="F88" i="26"/>
  <c r="J88" i="26" s="1"/>
  <c r="F26" i="26"/>
  <c r="J26" i="26" s="1"/>
  <c r="F98" i="26" l="1"/>
  <c r="J98" i="26" s="1"/>
  <c r="F31" i="26"/>
  <c r="J31" i="26" s="1"/>
  <c r="J64" i="26"/>
  <c r="F102" i="26" l="1"/>
  <c r="J102" i="26" s="1"/>
  <c r="F65" i="26"/>
</calcChain>
</file>

<file path=xl/sharedStrings.xml><?xml version="1.0" encoding="utf-8"?>
<sst xmlns="http://schemas.openxmlformats.org/spreadsheetml/2006/main" count="93" uniqueCount="68">
  <si>
    <t>PASSIVO</t>
  </si>
  <si>
    <t>Totale</t>
  </si>
  <si>
    <t xml:space="preserve">                          STATO PATRIMONIALE  </t>
  </si>
  <si>
    <t xml:space="preserve"> ATTIVO </t>
  </si>
  <si>
    <t xml:space="preserve"> B) IMMOBILIZZAZIONI </t>
  </si>
  <si>
    <t xml:space="preserve">     II - Immobilizzazioni materiali </t>
  </si>
  <si>
    <t xml:space="preserve">       1) terreni e fabbricati </t>
  </si>
  <si>
    <t xml:space="preserve">       2) impianti e macchinari </t>
  </si>
  <si>
    <t xml:space="preserve">       3) attrezzature industriali e commerciali </t>
  </si>
  <si>
    <t xml:space="preserve"> Totale </t>
  </si>
  <si>
    <t xml:space="preserve"> Totale immobilizzazioni </t>
  </si>
  <si>
    <t xml:space="preserve"> C) ATTIVO CIRCOLANTE </t>
  </si>
  <si>
    <t xml:space="preserve">     II - Crediti </t>
  </si>
  <si>
    <t xml:space="preserve">       1) verso clienti </t>
  </si>
  <si>
    <t xml:space="preserve">       5) verso altri </t>
  </si>
  <si>
    <t xml:space="preserve">     IV - Disponibilità liquide </t>
  </si>
  <si>
    <t xml:space="preserve">       1) depositi bancari e postali presso: </t>
  </si>
  <si>
    <t xml:space="preserve">       3) denaro e valori in cassa </t>
  </si>
  <si>
    <t xml:space="preserve"> Totale attivo circolante </t>
  </si>
  <si>
    <t xml:space="preserve"> TOTALE ATTIVO </t>
  </si>
  <si>
    <t xml:space="preserve"> PASSIVO </t>
  </si>
  <si>
    <t xml:space="preserve"> A) PATRIMONIO NETTO </t>
  </si>
  <si>
    <t xml:space="preserve">     I - Capitale di dotazione </t>
  </si>
  <si>
    <t xml:space="preserve">    IX - Utile d'esercizio </t>
  </si>
  <si>
    <t xml:space="preserve"> D) DEBITI </t>
  </si>
  <si>
    <t xml:space="preserve">          - entro 12 mesi </t>
  </si>
  <si>
    <t xml:space="preserve">          - oltre 12 mesi </t>
  </si>
  <si>
    <t xml:space="preserve">       6) debiti verso fornitori </t>
  </si>
  <si>
    <t xml:space="preserve">       11) debiti tributari </t>
  </si>
  <si>
    <t xml:space="preserve"> E) RATEI E RISCONTI </t>
  </si>
  <si>
    <t xml:space="preserve"> TOTALE PASSIVO </t>
  </si>
  <si>
    <t xml:space="preserve">                          CONTO ECONOMICO  </t>
  </si>
  <si>
    <t xml:space="preserve"> A) VALORE DELLA PRODUZIONE </t>
  </si>
  <si>
    <t xml:space="preserve">       1) ricavi:  </t>
  </si>
  <si>
    <t xml:space="preserve">         a) delle vendite e delle prestazioni </t>
  </si>
  <si>
    <t xml:space="preserve">       5) altri ricavi e proventi </t>
  </si>
  <si>
    <t xml:space="preserve">         a) diversi </t>
  </si>
  <si>
    <t xml:space="preserve"> B) COSTI DELLA PRODUZIONE </t>
  </si>
  <si>
    <t xml:space="preserve">       7) per servizi </t>
  </si>
  <si>
    <t xml:space="preserve">       10) ammortamenti e svalutazioni </t>
  </si>
  <si>
    <t xml:space="preserve">         b) ammortamento imm. materiali </t>
  </si>
  <si>
    <t xml:space="preserve">       14) oneri diversi di gestione </t>
  </si>
  <si>
    <t xml:space="preserve"> Differenza tra valore e costi di produzione </t>
  </si>
  <si>
    <t xml:space="preserve"> C) PROVENTI E ONERI FINANZIARI </t>
  </si>
  <si>
    <t xml:space="preserve">       16) altri proventi finanziari: </t>
  </si>
  <si>
    <t xml:space="preserve">         d) proventi diversi da: </t>
  </si>
  <si>
    <t xml:space="preserve">           4. altri </t>
  </si>
  <si>
    <t xml:space="preserve">       17) interessi ed altri oneri finanziari vs: </t>
  </si>
  <si>
    <t xml:space="preserve">         d) altri </t>
  </si>
  <si>
    <t xml:space="preserve"> Risultato prima delle imposte </t>
  </si>
  <si>
    <t xml:space="preserve">        22) imposte su reddito d'esercizio </t>
  </si>
  <si>
    <t xml:space="preserve"> Risultato d'esercizio </t>
  </si>
  <si>
    <t>variazioni</t>
  </si>
  <si>
    <t xml:space="preserve">       4 bis) crediti tributari</t>
  </si>
  <si>
    <t xml:space="preserve">         b) banche</t>
  </si>
  <si>
    <t xml:space="preserve">     IV - Fondo Riserva </t>
  </si>
  <si>
    <t xml:space="preserve">     VII - Altre Riserve </t>
  </si>
  <si>
    <t xml:space="preserve">         a) da conversione</t>
  </si>
  <si>
    <t xml:space="preserve">       4) mutui </t>
  </si>
  <si>
    <t xml:space="preserve">       5) immobilizzazioni in corso e acconti </t>
  </si>
  <si>
    <t xml:space="preserve"> D) RATEI E RISCONTI</t>
  </si>
  <si>
    <t xml:space="preserve">     VIII - Utile esercizi precedenti </t>
  </si>
  <si>
    <t xml:space="preserve"> B) ACCANTONAMENTI PER RISCHI E ONERI</t>
  </si>
  <si>
    <t xml:space="preserve">       3)  altri</t>
  </si>
  <si>
    <t xml:space="preserve">       12) accantonamenti</t>
  </si>
  <si>
    <t>31.12.2021</t>
  </si>
  <si>
    <t>31.12.2022</t>
  </si>
  <si>
    <t xml:space="preserve">       10) debiti verso Enti Pubblici di riferimento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</si>
</sst>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5" formatCode="_-* #,##0.00\ _€_-;\-* #,##0.00\ _€_-;_-* &quot;-&quot;??\ _€_-;_-@_-"/>
    <numFmt numFmtId="166" formatCode="_-[$€-2]\ * #,##0.00_-;\-[$€-2]\ * #,##0.00_-;_-[$€-2]\ * &quot;-&quot;??_-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2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164">
    <xf numFmtId="0" fontId="0" fillId="0" borderId="0"/>
    <xf numFmtId="166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67">
    <xf numFmtId="0" fontId="0" fillId="0" borderId="0" xfId="0"/>
    <xf numFmtId="43" fontId="0" fillId="0" borderId="0" xfId="0" applyNumberFormat="1"/>
    <xf numFmtId="41" fontId="5" fillId="0" borderId="0" xfId="0" applyNumberFormat="1" applyFont="1"/>
    <xf numFmtId="41" fontId="5" fillId="0" borderId="2" xfId="0" applyNumberFormat="1" applyFont="1" applyBorder="1"/>
    <xf numFmtId="41" fontId="5" fillId="0" borderId="1" xfId="0" applyNumberFormat="1" applyFont="1" applyBorder="1"/>
    <xf numFmtId="41" fontId="0" fillId="0" borderId="0" xfId="0" applyNumberFormat="1"/>
    <xf numFmtId="41" fontId="4" fillId="0" borderId="7" xfId="0" applyNumberFormat="1" applyFont="1" applyBorder="1"/>
    <xf numFmtId="41" fontId="4" fillId="0" borderId="1" xfId="0" applyNumberFormat="1" applyFont="1" applyBorder="1"/>
    <xf numFmtId="0" fontId="1" fillId="0" borderId="0" xfId="0" applyFont="1"/>
    <xf numFmtId="41" fontId="0" fillId="0" borderId="14" xfId="0" applyNumberFormat="1" applyBorder="1"/>
    <xf numFmtId="41" fontId="3" fillId="0" borderId="12" xfId="0" applyNumberFormat="1" applyFont="1" applyBorder="1"/>
    <xf numFmtId="41" fontId="0" fillId="0" borderId="12" xfId="0" applyNumberFormat="1" applyBorder="1"/>
    <xf numFmtId="41" fontId="0" fillId="0" borderId="13" xfId="0" applyNumberFormat="1" applyBorder="1"/>
    <xf numFmtId="41" fontId="0" fillId="0" borderId="3" xfId="0" applyNumberFormat="1" applyBorder="1"/>
    <xf numFmtId="41" fontId="0" fillId="0" borderId="4" xfId="0" applyNumberFormat="1" applyBorder="1"/>
    <xf numFmtId="41" fontId="0" fillId="0" borderId="1" xfId="0" applyNumberFormat="1" applyBorder="1"/>
    <xf numFmtId="41" fontId="0" fillId="0" borderId="2" xfId="0" applyNumberFormat="1" applyBorder="1"/>
    <xf numFmtId="41" fontId="0" fillId="0" borderId="8" xfId="0" applyNumberFormat="1" applyBorder="1"/>
    <xf numFmtId="41" fontId="5" fillId="0" borderId="8" xfId="0" applyNumberFormat="1" applyFont="1" applyBorder="1"/>
    <xf numFmtId="41" fontId="5" fillId="0" borderId="16" xfId="0" applyNumberFormat="1" applyFont="1" applyBorder="1"/>
    <xf numFmtId="41" fontId="5" fillId="0" borderId="15" xfId="0" applyNumberFormat="1" applyFont="1" applyBorder="1"/>
    <xf numFmtId="41" fontId="5" fillId="0" borderId="10" xfId="0" applyNumberFormat="1" applyFont="1" applyBorder="1"/>
    <xf numFmtId="41" fontId="0" fillId="0" borderId="15" xfId="0" applyNumberFormat="1" applyBorder="1"/>
    <xf numFmtId="41" fontId="4" fillId="0" borderId="1" xfId="0" applyNumberFormat="1" applyFont="1" applyBorder="1" applyAlignment="1">
      <alignment horizontal="right"/>
    </xf>
    <xf numFmtId="41" fontId="5" fillId="0" borderId="9" xfId="0" applyNumberFormat="1" applyFont="1" applyBorder="1"/>
    <xf numFmtId="41" fontId="4" fillId="0" borderId="9" xfId="0" applyNumberFormat="1" applyFont="1" applyBorder="1"/>
    <xf numFmtId="41" fontId="4" fillId="0" borderId="18" xfId="0" applyNumberFormat="1" applyFont="1" applyBorder="1"/>
    <xf numFmtId="41" fontId="5" fillId="2" borderId="8" xfId="0" applyNumberFormat="1" applyFont="1" applyFill="1" applyBorder="1"/>
    <xf numFmtId="41" fontId="0" fillId="0" borderId="9" xfId="0" applyNumberFormat="1" applyBorder="1"/>
    <xf numFmtId="41" fontId="5" fillId="0" borderId="11" xfId="0" applyNumberFormat="1" applyFont="1" applyBorder="1"/>
    <xf numFmtId="43" fontId="5" fillId="0" borderId="9" xfId="0" applyNumberFormat="1" applyFont="1" applyBorder="1"/>
    <xf numFmtId="41" fontId="4" fillId="0" borderId="9" xfId="0" applyNumberFormat="1" applyFont="1" applyBorder="1" applyAlignment="1">
      <alignment horizontal="right"/>
    </xf>
    <xf numFmtId="43" fontId="5" fillId="0" borderId="1" xfId="0" applyNumberFormat="1" applyFont="1" applyBorder="1"/>
    <xf numFmtId="41" fontId="5" fillId="2" borderId="9" xfId="0" applyNumberFormat="1" applyFont="1" applyFill="1" applyBorder="1"/>
    <xf numFmtId="41" fontId="9" fillId="0" borderId="0" xfId="0" applyNumberFormat="1" applyFont="1"/>
    <xf numFmtId="41" fontId="5" fillId="2" borderId="16" xfId="0" applyNumberFormat="1" applyFont="1" applyFill="1" applyBorder="1"/>
    <xf numFmtId="41" fontId="4" fillId="2" borderId="9" xfId="0" applyNumberFormat="1" applyFont="1" applyFill="1" applyBorder="1"/>
    <xf numFmtId="165" fontId="5" fillId="0" borderId="0" xfId="0" applyNumberFormat="1" applyFont="1"/>
    <xf numFmtId="165" fontId="0" fillId="0" borderId="0" xfId="0" applyNumberFormat="1"/>
    <xf numFmtId="0" fontId="0" fillId="0" borderId="9" xfId="0" applyBorder="1"/>
    <xf numFmtId="41" fontId="5" fillId="0" borderId="2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165" fontId="7" fillId="0" borderId="0" xfId="0" applyNumberFormat="1" applyFont="1"/>
    <xf numFmtId="165" fontId="8" fillId="0" borderId="0" xfId="0" applyNumberFormat="1" applyFont="1"/>
    <xf numFmtId="41" fontId="5" fillId="0" borderId="2" xfId="0" applyNumberFormat="1" applyFont="1" applyBorder="1"/>
    <xf numFmtId="0" fontId="0" fillId="0" borderId="0" xfId="0"/>
    <xf numFmtId="0" fontId="0" fillId="0" borderId="9" xfId="0" applyBorder="1"/>
    <xf numFmtId="41" fontId="6" fillId="0" borderId="5" xfId="0" applyNumberFormat="1" applyFont="1" applyBorder="1"/>
    <xf numFmtId="0" fontId="0" fillId="0" borderId="6" xfId="0" applyBorder="1"/>
    <xf numFmtId="0" fontId="0" fillId="0" borderId="18" xfId="0" applyBorder="1"/>
    <xf numFmtId="41" fontId="5" fillId="0" borderId="2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41" fontId="6" fillId="0" borderId="2" xfId="0" applyNumberFormat="1" applyFont="1" applyBorder="1"/>
    <xf numFmtId="41" fontId="4" fillId="0" borderId="2" xfId="0" applyNumberFormat="1" applyFont="1" applyBorder="1"/>
    <xf numFmtId="41" fontId="2" fillId="0" borderId="17" xfId="0" applyNumberFormat="1" applyFont="1" applyBorder="1" applyAlignment="1">
      <alignment horizontal="center" wrapText="1"/>
    </xf>
    <xf numFmtId="41" fontId="2" fillId="0" borderId="19" xfId="0" applyNumberFormat="1" applyFont="1" applyBorder="1" applyAlignment="1">
      <alignment horizontal="center" wrapText="1"/>
    </xf>
    <xf numFmtId="0" fontId="2" fillId="0" borderId="17" xfId="0" applyFont="1" applyBorder="1" applyAlignment="1">
      <alignment horizontal="center"/>
    </xf>
    <xf numFmtId="0" fontId="0" fillId="0" borderId="21" xfId="0" applyBorder="1" applyAlignment="1">
      <alignment horizontal="center"/>
    </xf>
    <xf numFmtId="41" fontId="4" fillId="0" borderId="5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8" xfId="0" applyBorder="1" applyAlignment="1">
      <alignment horizontal="center"/>
    </xf>
    <xf numFmtId="41" fontId="6" fillId="0" borderId="2" xfId="0" applyNumberFormat="1" applyFont="1" applyBorder="1" applyAlignment="1">
      <alignment horizontal="left"/>
    </xf>
    <xf numFmtId="41" fontId="2" fillId="0" borderId="17" xfId="0" applyNumberFormat="1" applyFont="1" applyBorder="1" applyAlignment="1">
      <alignment horizontal="center"/>
    </xf>
    <xf numFmtId="41" fontId="2" fillId="0" borderId="21" xfId="0" applyNumberFormat="1" applyFont="1" applyBorder="1" applyAlignment="1">
      <alignment horizontal="center"/>
    </xf>
    <xf numFmtId="41" fontId="9" fillId="0" borderId="22" xfId="0" applyNumberFormat="1" applyFont="1" applyBorder="1" applyAlignment="1">
      <alignment horizontal="center"/>
    </xf>
    <xf numFmtId="0" fontId="0" fillId="0" borderId="20" xfId="0" applyBorder="1" applyAlignment="1">
      <alignment horizontal="center"/>
    </xf>
  </cellXfs>
  <cellStyles count="164">
    <cellStyle name="Collegamento ipertestuale" xfId="2" builtinId="8" hidden="1"/>
    <cellStyle name="Collegamento ipertestuale" xfId="4" builtinId="8" hidden="1"/>
    <cellStyle name="Collegamento ipertestuale" xfId="6" builtinId="8" hidden="1"/>
    <cellStyle name="Collegamento ipertestuale" xfId="8" builtinId="8" hidden="1"/>
    <cellStyle name="Collegamento ipertestuale" xfId="10" builtinId="8" hidden="1"/>
    <cellStyle name="Collegamento ipertestuale" xfId="12" builtinId="8" hidden="1"/>
    <cellStyle name="Collegamento ipertestuale" xfId="14" builtinId="8" hidden="1"/>
    <cellStyle name="Collegamento ipertestuale" xfId="16" builtinId="8" hidden="1"/>
    <cellStyle name="Collegamento ipertestuale" xfId="18" builtinId="8" hidden="1"/>
    <cellStyle name="Collegamento ipertestuale" xfId="20" builtinId="8" hidden="1"/>
    <cellStyle name="Collegamento ipertestuale" xfId="22" builtinId="8" hidden="1"/>
    <cellStyle name="Collegamento ipertestuale" xfId="24" builtinId="8" hidden="1"/>
    <cellStyle name="Collegamento ipertestuale" xfId="26" builtinId="8" hidden="1"/>
    <cellStyle name="Collegamento ipertestuale" xfId="28" builtinId="8" hidden="1"/>
    <cellStyle name="Collegamento ipertestuale" xfId="30" builtinId="8" hidden="1"/>
    <cellStyle name="Collegamento ipertestuale" xfId="32" builtinId="8" hidden="1"/>
    <cellStyle name="Collegamento ipertestuale" xfId="34" builtinId="8" hidden="1"/>
    <cellStyle name="Collegamento ipertestuale" xfId="36" builtinId="8" hidden="1"/>
    <cellStyle name="Collegamento ipertestuale" xfId="38" builtinId="8" hidden="1"/>
    <cellStyle name="Collegamento ipertestuale" xfId="40" builtinId="8" hidden="1"/>
    <cellStyle name="Collegamento ipertestuale" xfId="42" builtinId="8" hidden="1"/>
    <cellStyle name="Collegamento ipertestuale" xfId="44" builtinId="8" hidden="1"/>
    <cellStyle name="Collegamento ipertestuale" xfId="46" builtinId="8" hidden="1"/>
    <cellStyle name="Collegamento ipertestuale" xfId="48" builtinId="8" hidden="1"/>
    <cellStyle name="Collegamento ipertestuale" xfId="50" builtinId="8" hidden="1"/>
    <cellStyle name="Collegamento ipertestuale" xfId="52" builtinId="8" hidden="1"/>
    <cellStyle name="Collegamento ipertestuale" xfId="54" builtinId="8" hidden="1"/>
    <cellStyle name="Collegamento ipertestuale" xfId="56" builtinId="8" hidden="1"/>
    <cellStyle name="Collegamento ipertestuale" xfId="58" builtinId="8" hidden="1"/>
    <cellStyle name="Collegamento ipertestuale" xfId="60" builtinId="8" hidden="1"/>
    <cellStyle name="Collegamento ipertestuale" xfId="62" builtinId="8" hidden="1"/>
    <cellStyle name="Collegamento ipertestuale" xfId="64" builtinId="8" hidden="1"/>
    <cellStyle name="Collegamento ipertestuale" xfId="66" builtinId="8" hidden="1"/>
    <cellStyle name="Collegamento ipertestuale" xfId="68" builtinId="8" hidden="1"/>
    <cellStyle name="Collegamento ipertestuale" xfId="70" builtinId="8" hidden="1"/>
    <cellStyle name="Collegamento ipertestuale" xfId="72" builtinId="8" hidden="1"/>
    <cellStyle name="Collegamento ipertestuale" xfId="74" builtinId="8" hidden="1"/>
    <cellStyle name="Collegamento ipertestuale" xfId="76" builtinId="8" hidden="1"/>
    <cellStyle name="Collegamento ipertestuale" xfId="78" builtinId="8" hidden="1"/>
    <cellStyle name="Collegamento ipertestuale" xfId="80" builtinId="8" hidden="1"/>
    <cellStyle name="Collegamento ipertestuale" xfId="82" builtinId="8" hidden="1"/>
    <cellStyle name="Collegamento ipertestuale" xfId="84" builtinId="8" hidden="1"/>
    <cellStyle name="Collegamento ipertestuale" xfId="86" builtinId="8" hidden="1"/>
    <cellStyle name="Collegamento ipertestuale" xfId="88" builtinId="8" hidden="1"/>
    <cellStyle name="Collegamento ipertestuale" xfId="90" builtinId="8" hidden="1"/>
    <cellStyle name="Collegamento ipertestuale" xfId="92" builtinId="8" hidden="1"/>
    <cellStyle name="Collegamento ipertestuale" xfId="94" builtinId="8" hidden="1"/>
    <cellStyle name="Collegamento ipertestuale" xfId="96" builtinId="8" hidden="1"/>
    <cellStyle name="Collegamento ipertestuale" xfId="98" builtinId="8" hidden="1"/>
    <cellStyle name="Collegamento ipertestuale" xfId="100" builtinId="8" hidden="1"/>
    <cellStyle name="Collegamento ipertestuale" xfId="102" builtinId="8" hidden="1"/>
    <cellStyle name="Collegamento ipertestuale" xfId="104" builtinId="8" hidden="1"/>
    <cellStyle name="Collegamento ipertestuale" xfId="106" builtinId="8" hidden="1"/>
    <cellStyle name="Collegamento ipertestuale" xfId="108" builtinId="8" hidden="1"/>
    <cellStyle name="Collegamento ipertestuale" xfId="110" builtinId="8" hidden="1"/>
    <cellStyle name="Collegamento ipertestuale" xfId="112" builtinId="8" hidden="1"/>
    <cellStyle name="Collegamento ipertestuale" xfId="114" builtinId="8" hidden="1"/>
    <cellStyle name="Collegamento ipertestuale" xfId="116" builtinId="8" hidden="1"/>
    <cellStyle name="Collegamento ipertestuale" xfId="118" builtinId="8" hidden="1"/>
    <cellStyle name="Collegamento ipertestuale" xfId="120" builtinId="8" hidden="1"/>
    <cellStyle name="Collegamento ipertestuale" xfId="122" builtinId="8" hidden="1"/>
    <cellStyle name="Collegamento ipertestuale" xfId="124" builtinId="8" hidden="1"/>
    <cellStyle name="Collegamento ipertestuale" xfId="126" builtinId="8" hidden="1"/>
    <cellStyle name="Collegamento ipertestuale" xfId="128" builtinId="8" hidden="1"/>
    <cellStyle name="Collegamento ipertestuale" xfId="130" builtinId="8" hidden="1"/>
    <cellStyle name="Collegamento ipertestuale" xfId="132" builtinId="8" hidden="1"/>
    <cellStyle name="Collegamento ipertestuale" xfId="134" builtinId="8" hidden="1"/>
    <cellStyle name="Collegamento ipertestuale" xfId="136" builtinId="8" hidden="1"/>
    <cellStyle name="Collegamento ipertestuale" xfId="138" builtinId="8" hidden="1"/>
    <cellStyle name="Collegamento ipertestuale" xfId="140" builtinId="8" hidden="1"/>
    <cellStyle name="Collegamento ipertestuale" xfId="142" builtinId="8" hidden="1"/>
    <cellStyle name="Collegamento ipertestuale" xfId="144" builtinId="8" hidden="1"/>
    <cellStyle name="Collegamento ipertestuale" xfId="146" builtinId="8" hidden="1"/>
    <cellStyle name="Collegamento ipertestuale" xfId="148" builtinId="8" hidden="1"/>
    <cellStyle name="Collegamento ipertestuale" xfId="150" builtinId="8" hidden="1"/>
    <cellStyle name="Collegamento ipertestuale" xfId="152" builtinId="8" hidden="1"/>
    <cellStyle name="Collegamento ipertestuale" xfId="154" builtinId="8" hidden="1"/>
    <cellStyle name="Collegamento ipertestuale" xfId="156" builtinId="8" hidden="1"/>
    <cellStyle name="Collegamento ipertestuale" xfId="158" builtinId="8" hidden="1"/>
    <cellStyle name="Collegamento ipertestuale" xfId="160" builtinId="8" hidden="1"/>
    <cellStyle name="Collegamento ipertestuale" xfId="162" builtinId="8" hidden="1"/>
    <cellStyle name="Collegamento ipertestuale visitato" xfId="3" builtinId="9" hidden="1"/>
    <cellStyle name="Collegamento ipertestuale visitato" xfId="5" builtinId="9" hidden="1"/>
    <cellStyle name="Collegamento ipertestuale visitato" xfId="7" builtinId="9" hidden="1"/>
    <cellStyle name="Collegamento ipertestuale visitato" xfId="9" builtinId="9" hidden="1"/>
    <cellStyle name="Collegamento ipertestuale visitato" xfId="11" builtinId="9" hidden="1"/>
    <cellStyle name="Collegamento ipertestuale visitato" xfId="13" builtinId="9" hidden="1"/>
    <cellStyle name="Collegamento ipertestuale visitato" xfId="15" builtinId="9" hidden="1"/>
    <cellStyle name="Collegamento ipertestuale visitato" xfId="17" builtinId="9" hidden="1"/>
    <cellStyle name="Collegamento ipertestuale visitato" xfId="19" builtinId="9" hidden="1"/>
    <cellStyle name="Collegamento ipertestuale visitato" xfId="21" builtinId="9" hidden="1"/>
    <cellStyle name="Collegamento ipertestuale visitato" xfId="23" builtinId="9" hidden="1"/>
    <cellStyle name="Collegamento ipertestuale visitato" xfId="25" builtinId="9" hidden="1"/>
    <cellStyle name="Collegamento ipertestuale visitato" xfId="27" builtinId="9" hidden="1"/>
    <cellStyle name="Collegamento ipertestuale visitato" xfId="29" builtinId="9" hidden="1"/>
    <cellStyle name="Collegamento ipertestuale visitato" xfId="31" builtinId="9" hidden="1"/>
    <cellStyle name="Collegamento ipertestuale visitato" xfId="33" builtinId="9" hidden="1"/>
    <cellStyle name="Collegamento ipertestuale visitato" xfId="35" builtinId="9" hidden="1"/>
    <cellStyle name="Collegamento ipertestuale visitato" xfId="37" builtinId="9" hidden="1"/>
    <cellStyle name="Collegamento ipertestuale visitato" xfId="39" builtinId="9" hidden="1"/>
    <cellStyle name="Collegamento ipertestuale visitato" xfId="41" builtinId="9" hidden="1"/>
    <cellStyle name="Collegamento ipertestuale visitato" xfId="43" builtinId="9" hidden="1"/>
    <cellStyle name="Collegamento ipertestuale visitato" xfId="45" builtinId="9" hidden="1"/>
    <cellStyle name="Collegamento ipertestuale visitato" xfId="47" builtinId="9" hidden="1"/>
    <cellStyle name="Collegamento ipertestuale visitato" xfId="49" builtinId="9" hidden="1"/>
    <cellStyle name="Collegamento ipertestuale visitato" xfId="51" builtinId="9" hidden="1"/>
    <cellStyle name="Collegamento ipertestuale visitato" xfId="53" builtinId="9" hidden="1"/>
    <cellStyle name="Collegamento ipertestuale visitato" xfId="55" builtinId="9" hidden="1"/>
    <cellStyle name="Collegamento ipertestuale visitato" xfId="57" builtinId="9" hidden="1"/>
    <cellStyle name="Collegamento ipertestuale visitato" xfId="59" builtinId="9" hidden="1"/>
    <cellStyle name="Collegamento ipertestuale visitato" xfId="61" builtinId="9" hidden="1"/>
    <cellStyle name="Collegamento ipertestuale visitato" xfId="63" builtinId="9" hidden="1"/>
    <cellStyle name="Collegamento ipertestuale visitato" xfId="65" builtinId="9" hidden="1"/>
    <cellStyle name="Collegamento ipertestuale visitato" xfId="67" builtinId="9" hidden="1"/>
    <cellStyle name="Collegamento ipertestuale visitato" xfId="69" builtinId="9" hidden="1"/>
    <cellStyle name="Collegamento ipertestuale visitato" xfId="71" builtinId="9" hidden="1"/>
    <cellStyle name="Collegamento ipertestuale visitato" xfId="73" builtinId="9" hidden="1"/>
    <cellStyle name="Collegamento ipertestuale visitato" xfId="75" builtinId="9" hidden="1"/>
    <cellStyle name="Collegamento ipertestuale visitato" xfId="77" builtinId="9" hidden="1"/>
    <cellStyle name="Collegamento ipertestuale visitato" xfId="79" builtinId="9" hidden="1"/>
    <cellStyle name="Collegamento ipertestuale visitato" xfId="81" builtinId="9" hidden="1"/>
    <cellStyle name="Collegamento ipertestuale visitato" xfId="83" builtinId="9" hidden="1"/>
    <cellStyle name="Collegamento ipertestuale visitato" xfId="85" builtinId="9" hidden="1"/>
    <cellStyle name="Collegamento ipertestuale visitato" xfId="87" builtinId="9" hidden="1"/>
    <cellStyle name="Collegamento ipertestuale visitato" xfId="89" builtinId="9" hidden="1"/>
    <cellStyle name="Collegamento ipertestuale visitato" xfId="91" builtinId="9" hidden="1"/>
    <cellStyle name="Collegamento ipertestuale visitato" xfId="93" builtinId="9" hidden="1"/>
    <cellStyle name="Collegamento ipertestuale visitato" xfId="95" builtinId="9" hidden="1"/>
    <cellStyle name="Collegamento ipertestuale visitato" xfId="97" builtinId="9" hidden="1"/>
    <cellStyle name="Collegamento ipertestuale visitato" xfId="99" builtinId="9" hidden="1"/>
    <cellStyle name="Collegamento ipertestuale visitato" xfId="101" builtinId="9" hidden="1"/>
    <cellStyle name="Collegamento ipertestuale visitato" xfId="103" builtinId="9" hidden="1"/>
    <cellStyle name="Collegamento ipertestuale visitato" xfId="105" builtinId="9" hidden="1"/>
    <cellStyle name="Collegamento ipertestuale visitato" xfId="107" builtinId="9" hidden="1"/>
    <cellStyle name="Collegamento ipertestuale visitato" xfId="109" builtinId="9" hidden="1"/>
    <cellStyle name="Collegamento ipertestuale visitato" xfId="111" builtinId="9" hidden="1"/>
    <cellStyle name="Collegamento ipertestuale visitato" xfId="113" builtinId="9" hidden="1"/>
    <cellStyle name="Collegamento ipertestuale visitato" xfId="115" builtinId="9" hidden="1"/>
    <cellStyle name="Collegamento ipertestuale visitato" xfId="117" builtinId="9" hidden="1"/>
    <cellStyle name="Collegamento ipertestuale visitato" xfId="119" builtinId="9" hidden="1"/>
    <cellStyle name="Collegamento ipertestuale visitato" xfId="121" builtinId="9" hidden="1"/>
    <cellStyle name="Collegamento ipertestuale visitato" xfId="123" builtinId="9" hidden="1"/>
    <cellStyle name="Collegamento ipertestuale visitato" xfId="125" builtinId="9" hidden="1"/>
    <cellStyle name="Collegamento ipertestuale visitato" xfId="127" builtinId="9" hidden="1"/>
    <cellStyle name="Collegamento ipertestuale visitato" xfId="129" builtinId="9" hidden="1"/>
    <cellStyle name="Collegamento ipertestuale visitato" xfId="131" builtinId="9" hidden="1"/>
    <cellStyle name="Collegamento ipertestuale visitato" xfId="133" builtinId="9" hidden="1"/>
    <cellStyle name="Collegamento ipertestuale visitato" xfId="135" builtinId="9" hidden="1"/>
    <cellStyle name="Collegamento ipertestuale visitato" xfId="137" builtinId="9" hidden="1"/>
    <cellStyle name="Collegamento ipertestuale visitato" xfId="139" builtinId="9" hidden="1"/>
    <cellStyle name="Collegamento ipertestuale visitato" xfId="141" builtinId="9" hidden="1"/>
    <cellStyle name="Collegamento ipertestuale visitato" xfId="143" builtinId="9" hidden="1"/>
    <cellStyle name="Collegamento ipertestuale visitato" xfId="145" builtinId="9" hidden="1"/>
    <cellStyle name="Collegamento ipertestuale visitato" xfId="147" builtinId="9" hidden="1"/>
    <cellStyle name="Collegamento ipertestuale visitato" xfId="149" builtinId="9" hidden="1"/>
    <cellStyle name="Collegamento ipertestuale visitato" xfId="151" builtinId="9" hidden="1"/>
    <cellStyle name="Collegamento ipertestuale visitato" xfId="153" builtinId="9" hidden="1"/>
    <cellStyle name="Collegamento ipertestuale visitato" xfId="155" builtinId="9" hidden="1"/>
    <cellStyle name="Collegamento ipertestuale visitato" xfId="157" builtinId="9" hidden="1"/>
    <cellStyle name="Collegamento ipertestuale visitato" xfId="159" builtinId="9" hidden="1"/>
    <cellStyle name="Collegamento ipertestuale visitato" xfId="161" builtinId="9" hidden="1"/>
    <cellStyle name="Collegamento ipertestuale visitato" xfId="163" builtinId="9" hidden="1"/>
    <cellStyle name="Euro" xfId="1" xr:uid="{00000000-0005-0000-0000-0000A2000000}"/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D4D0C8"/>
      <rgbColor rgb="00000000"/>
      <rgbColor rgb="00D4D0C8"/>
      <rgbColor rgb="00000000"/>
      <rgbColor rgb="00FFFFFF"/>
      <rgbColor rgb="00000000"/>
      <rgbColor rgb="00FFFFFF"/>
      <rgbColor rgb="00000000"/>
      <rgbColor rgb="00D4D0C8"/>
      <rgbColor rgb="00000000"/>
      <rgbColor rgb="00D4D0C8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M104"/>
  <sheetViews>
    <sheetView tabSelected="1" zoomScale="125" zoomScaleNormal="150" zoomScalePageLayoutView="150" workbookViewId="0">
      <selection activeCell="E8" sqref="E8"/>
    </sheetView>
  </sheetViews>
  <sheetFormatPr baseColWidth="10" defaultColWidth="8.83203125" defaultRowHeight="13" x14ac:dyDescent="0.15"/>
  <cols>
    <col min="4" max="4" width="11" customWidth="1"/>
    <col min="5" max="5" width="8.83203125" customWidth="1"/>
    <col min="6" max="6" width="10" customWidth="1"/>
    <col min="7" max="8" width="8.6640625" customWidth="1"/>
    <col min="9" max="9" width="8.83203125" customWidth="1"/>
    <col min="10" max="10" width="9" customWidth="1"/>
    <col min="12" max="12" width="13.83203125" customWidth="1"/>
    <col min="13" max="13" width="13.5" customWidth="1"/>
  </cols>
  <sheetData>
    <row r="1" spans="2:13" ht="20" x14ac:dyDescent="0.2">
      <c r="B1" s="9"/>
      <c r="C1" s="10" t="s">
        <v>2</v>
      </c>
      <c r="D1" s="10"/>
      <c r="E1" s="10"/>
      <c r="F1" s="10"/>
      <c r="G1" s="10"/>
      <c r="H1" s="10"/>
      <c r="I1" s="11"/>
      <c r="J1" s="12"/>
    </row>
    <row r="2" spans="2:13" x14ac:dyDescent="0.15">
      <c r="B2" s="13"/>
      <c r="C2" s="14"/>
      <c r="D2" s="14"/>
      <c r="E2" s="14"/>
      <c r="F2" s="14"/>
      <c r="G2" s="14"/>
      <c r="H2" s="14"/>
      <c r="I2" s="14"/>
      <c r="J2" s="22"/>
    </row>
    <row r="3" spans="2:13" ht="15" customHeight="1" x14ac:dyDescent="0.2">
      <c r="B3" s="65" t="s">
        <v>3</v>
      </c>
      <c r="C3" s="66"/>
      <c r="D3" s="58"/>
      <c r="E3" s="63" t="s">
        <v>66</v>
      </c>
      <c r="F3" s="64"/>
      <c r="G3" s="63" t="s">
        <v>65</v>
      </c>
      <c r="H3" s="64"/>
      <c r="I3" s="55" t="s">
        <v>52</v>
      </c>
      <c r="J3" s="56"/>
      <c r="L3" s="38"/>
      <c r="M3" s="38"/>
    </row>
    <row r="4" spans="2:13" x14ac:dyDescent="0.15">
      <c r="B4" s="16"/>
      <c r="C4" s="5"/>
      <c r="D4" s="5"/>
      <c r="E4" s="17"/>
      <c r="F4" s="28"/>
      <c r="G4" s="17"/>
      <c r="H4" s="28"/>
      <c r="I4" s="17"/>
      <c r="J4" s="15"/>
      <c r="L4" s="38"/>
      <c r="M4" s="38"/>
    </row>
    <row r="5" spans="2:13" x14ac:dyDescent="0.15">
      <c r="B5" s="16"/>
      <c r="C5" s="5"/>
      <c r="D5" s="5"/>
      <c r="E5" s="17"/>
      <c r="F5" s="28"/>
      <c r="G5" s="17"/>
      <c r="H5" s="28"/>
      <c r="I5" s="17"/>
      <c r="J5" s="15"/>
      <c r="L5" s="38"/>
      <c r="M5" s="38"/>
    </row>
    <row r="6" spans="2:13" x14ac:dyDescent="0.15">
      <c r="B6" s="54" t="s">
        <v>4</v>
      </c>
      <c r="C6" s="45"/>
      <c r="D6" s="46"/>
      <c r="E6" s="18"/>
      <c r="F6" s="24"/>
      <c r="G6" s="18"/>
      <c r="H6" s="24"/>
      <c r="I6" s="18"/>
      <c r="J6" s="4"/>
      <c r="L6" s="38"/>
      <c r="M6" s="38"/>
    </row>
    <row r="7" spans="2:13" x14ac:dyDescent="0.15">
      <c r="B7" s="53" t="s">
        <v>5</v>
      </c>
      <c r="C7" s="45"/>
      <c r="D7" s="46"/>
      <c r="E7" s="18"/>
      <c r="F7" s="24"/>
      <c r="G7" s="18"/>
      <c r="H7" s="24"/>
      <c r="I7" s="18"/>
      <c r="J7" s="4"/>
      <c r="L7" s="38"/>
      <c r="M7" s="38"/>
    </row>
    <row r="8" spans="2:13" x14ac:dyDescent="0.15">
      <c r="B8" s="44" t="s">
        <v>6</v>
      </c>
      <c r="C8" s="45"/>
      <c r="D8" s="46"/>
      <c r="E8" s="18">
        <v>332182</v>
      </c>
      <c r="F8" s="24"/>
      <c r="G8" s="18">
        <v>332182</v>
      </c>
      <c r="H8" s="24"/>
      <c r="I8" s="18">
        <f>+E8-G8</f>
        <v>0</v>
      </c>
      <c r="J8" s="4"/>
      <c r="L8" s="38"/>
      <c r="M8" s="38"/>
    </row>
    <row r="9" spans="2:13" x14ac:dyDescent="0.15">
      <c r="B9" s="44" t="s">
        <v>7</v>
      </c>
      <c r="C9" s="45"/>
      <c r="D9" s="46"/>
      <c r="E9" s="18">
        <v>30754436</v>
      </c>
      <c r="F9" s="24"/>
      <c r="G9" s="18">
        <v>30959050</v>
      </c>
      <c r="H9" s="24"/>
      <c r="I9" s="18">
        <f t="shared" ref="I9:I10" si="0">+E9-G9</f>
        <v>-204614</v>
      </c>
      <c r="J9" s="4"/>
      <c r="L9" s="38"/>
      <c r="M9" s="38"/>
    </row>
    <row r="10" spans="2:13" x14ac:dyDescent="0.15">
      <c r="B10" s="44" t="s">
        <v>8</v>
      </c>
      <c r="C10" s="45"/>
      <c r="D10" s="45"/>
      <c r="E10" s="18">
        <v>0</v>
      </c>
      <c r="F10" s="24"/>
      <c r="G10" s="18">
        <v>29</v>
      </c>
      <c r="H10" s="24"/>
      <c r="I10" s="18">
        <f t="shared" si="0"/>
        <v>-29</v>
      </c>
      <c r="J10" s="4"/>
      <c r="L10" s="38"/>
      <c r="M10" s="38"/>
    </row>
    <row r="11" spans="2:13" x14ac:dyDescent="0.15">
      <c r="B11" s="44" t="s">
        <v>59</v>
      </c>
      <c r="C11" s="45"/>
      <c r="D11" s="46"/>
      <c r="E11" s="19">
        <v>360132</v>
      </c>
      <c r="F11" s="24"/>
      <c r="G11" s="19">
        <v>360132</v>
      </c>
      <c r="H11" s="24"/>
      <c r="I11" s="19">
        <f>+E11-G11</f>
        <v>0</v>
      </c>
      <c r="J11" s="4"/>
      <c r="L11" s="38"/>
      <c r="M11" s="38"/>
    </row>
    <row r="12" spans="2:13" x14ac:dyDescent="0.15">
      <c r="B12" s="50" t="s">
        <v>1</v>
      </c>
      <c r="C12" s="51"/>
      <c r="D12" s="52" t="s">
        <v>9</v>
      </c>
      <c r="E12" s="18"/>
      <c r="F12" s="29">
        <f>SUM(E8:E11)</f>
        <v>31446750</v>
      </c>
      <c r="G12" s="18"/>
      <c r="H12" s="29">
        <v>31651393</v>
      </c>
      <c r="I12" s="18"/>
      <c r="J12" s="20">
        <f>SUM(I8:I10)</f>
        <v>-204643</v>
      </c>
      <c r="L12" s="38"/>
      <c r="M12" s="38"/>
    </row>
    <row r="13" spans="2:13" x14ac:dyDescent="0.15">
      <c r="B13" s="62" t="s">
        <v>10</v>
      </c>
      <c r="C13" s="45"/>
      <c r="D13" s="46"/>
      <c r="E13" s="18"/>
      <c r="F13" s="25">
        <f>+F12</f>
        <v>31446750</v>
      </c>
      <c r="G13" s="18"/>
      <c r="H13" s="25">
        <v>31651393</v>
      </c>
      <c r="I13" s="18"/>
      <c r="J13" s="7">
        <f>+J12</f>
        <v>-204643</v>
      </c>
      <c r="L13" s="38"/>
      <c r="M13" s="38"/>
    </row>
    <row r="14" spans="2:13" x14ac:dyDescent="0.15">
      <c r="B14" s="3"/>
      <c r="C14" s="2"/>
      <c r="D14" s="2"/>
      <c r="E14" s="18"/>
      <c r="F14" s="24"/>
      <c r="G14" s="18"/>
      <c r="H14" s="24"/>
      <c r="I14" s="18"/>
      <c r="J14" s="4"/>
      <c r="L14" s="38"/>
      <c r="M14" s="38"/>
    </row>
    <row r="15" spans="2:13" x14ac:dyDescent="0.15">
      <c r="B15" s="54" t="s">
        <v>11</v>
      </c>
      <c r="C15" s="45"/>
      <c r="D15" s="46"/>
      <c r="E15" s="18"/>
      <c r="F15" s="24"/>
      <c r="G15" s="18"/>
      <c r="H15" s="24"/>
      <c r="I15" s="18"/>
      <c r="J15" s="4"/>
      <c r="L15" s="38"/>
      <c r="M15" s="38"/>
    </row>
    <row r="16" spans="2:13" x14ac:dyDescent="0.15">
      <c r="B16" s="53" t="s">
        <v>12</v>
      </c>
      <c r="C16" s="45"/>
      <c r="D16" s="46"/>
      <c r="E16" s="18"/>
      <c r="F16" s="24"/>
      <c r="G16" s="18"/>
      <c r="H16" s="24"/>
      <c r="I16" s="18"/>
      <c r="J16" s="4"/>
      <c r="L16" s="38"/>
      <c r="M16" s="38"/>
    </row>
    <row r="17" spans="2:13" x14ac:dyDescent="0.15">
      <c r="B17" s="44" t="s">
        <v>13</v>
      </c>
      <c r="C17" s="45"/>
      <c r="D17" s="46"/>
      <c r="E17" s="18">
        <v>0</v>
      </c>
      <c r="F17" s="24"/>
      <c r="G17" s="18">
        <v>5470</v>
      </c>
      <c r="H17" s="24"/>
      <c r="I17" s="18">
        <f>+E17-G17</f>
        <v>-5470</v>
      </c>
      <c r="J17" s="4"/>
      <c r="L17" s="38"/>
      <c r="M17" s="38"/>
    </row>
    <row r="18" spans="2:13" x14ac:dyDescent="0.15">
      <c r="B18" s="44" t="s">
        <v>53</v>
      </c>
      <c r="C18" s="45"/>
      <c r="D18" s="46"/>
      <c r="E18" s="18">
        <v>22702</v>
      </c>
      <c r="F18" s="24"/>
      <c r="G18" s="18">
        <v>21908</v>
      </c>
      <c r="H18" s="24"/>
      <c r="I18" s="18">
        <f t="shared" ref="I18" si="1">+E18-G18</f>
        <v>794</v>
      </c>
      <c r="J18" s="4"/>
      <c r="L18" s="38"/>
      <c r="M18" s="38"/>
    </row>
    <row r="19" spans="2:13" x14ac:dyDescent="0.15">
      <c r="B19" s="44" t="s">
        <v>14</v>
      </c>
      <c r="C19" s="45"/>
      <c r="D19" s="46"/>
      <c r="E19" s="19">
        <v>5035</v>
      </c>
      <c r="F19" s="24"/>
      <c r="G19" s="35">
        <v>5035</v>
      </c>
      <c r="H19" s="24"/>
      <c r="I19" s="19">
        <f>+G19-E19</f>
        <v>0</v>
      </c>
      <c r="J19" s="4"/>
      <c r="L19" s="38"/>
      <c r="M19" s="38"/>
    </row>
    <row r="20" spans="2:13" x14ac:dyDescent="0.15">
      <c r="B20" s="50" t="s">
        <v>1</v>
      </c>
      <c r="C20" s="51"/>
      <c r="D20" s="52" t="s">
        <v>9</v>
      </c>
      <c r="E20" s="18"/>
      <c r="F20" s="24">
        <f>SUM(E17:E19)</f>
        <v>27737</v>
      </c>
      <c r="G20" s="18"/>
      <c r="H20" s="33">
        <v>32413</v>
      </c>
      <c r="I20" s="18"/>
      <c r="J20" s="4">
        <f>+F20-H20</f>
        <v>-4676</v>
      </c>
      <c r="L20" s="38"/>
      <c r="M20" s="38"/>
    </row>
    <row r="21" spans="2:13" x14ac:dyDescent="0.15">
      <c r="B21" s="53" t="s">
        <v>15</v>
      </c>
      <c r="C21" s="45"/>
      <c r="D21" s="46"/>
      <c r="E21" s="18"/>
      <c r="F21" s="24"/>
      <c r="G21" s="18"/>
      <c r="H21" s="24"/>
      <c r="I21" s="18"/>
      <c r="J21" s="4"/>
      <c r="L21" s="38"/>
      <c r="M21" s="38"/>
    </row>
    <row r="22" spans="2:13" x14ac:dyDescent="0.15">
      <c r="B22" s="44" t="s">
        <v>16</v>
      </c>
      <c r="C22" s="45"/>
      <c r="D22" s="46"/>
      <c r="E22" s="18"/>
      <c r="F22" s="24"/>
      <c r="G22" s="18"/>
      <c r="H22" s="24"/>
      <c r="I22" s="18"/>
      <c r="J22" s="4"/>
      <c r="L22" s="38"/>
      <c r="M22" s="38"/>
    </row>
    <row r="23" spans="2:13" x14ac:dyDescent="0.15">
      <c r="B23" s="44" t="s">
        <v>54</v>
      </c>
      <c r="C23" s="45"/>
      <c r="D23" s="46"/>
      <c r="E23" s="18">
        <v>848876</v>
      </c>
      <c r="F23" s="24"/>
      <c r="G23" s="18">
        <v>810703</v>
      </c>
      <c r="H23" s="24"/>
      <c r="I23" s="18">
        <f>+E23-G23</f>
        <v>38173</v>
      </c>
      <c r="J23" s="4"/>
      <c r="L23" s="38"/>
      <c r="M23" s="38"/>
    </row>
    <row r="24" spans="2:13" x14ac:dyDescent="0.15">
      <c r="B24" s="44" t="s">
        <v>17</v>
      </c>
      <c r="C24" s="45"/>
      <c r="D24" s="46"/>
      <c r="E24" s="18">
        <v>15</v>
      </c>
      <c r="F24" s="24"/>
      <c r="G24" s="18">
        <v>39</v>
      </c>
      <c r="H24" s="24"/>
      <c r="I24" s="19">
        <f>+E24-G24</f>
        <v>-24</v>
      </c>
      <c r="J24" s="4"/>
      <c r="L24" s="38"/>
      <c r="M24" s="38"/>
    </row>
    <row r="25" spans="2:13" x14ac:dyDescent="0.15">
      <c r="B25" s="50" t="s">
        <v>1</v>
      </c>
      <c r="C25" s="51"/>
      <c r="D25" s="52" t="s">
        <v>9</v>
      </c>
      <c r="E25" s="18"/>
      <c r="F25" s="29">
        <f>+E23+E24</f>
        <v>848891</v>
      </c>
      <c r="G25" s="18"/>
      <c r="H25" s="29">
        <v>810742</v>
      </c>
      <c r="I25" s="18"/>
      <c r="J25" s="20">
        <f>+F25-H25</f>
        <v>38149</v>
      </c>
      <c r="L25" s="38"/>
      <c r="M25" s="38"/>
    </row>
    <row r="26" spans="2:13" x14ac:dyDescent="0.15">
      <c r="B26" s="53" t="s">
        <v>18</v>
      </c>
      <c r="C26" s="45"/>
      <c r="D26" s="46"/>
      <c r="E26" s="18"/>
      <c r="F26" s="36">
        <f>+F25+F20</f>
        <v>876628</v>
      </c>
      <c r="G26" s="18"/>
      <c r="H26" s="36">
        <v>843155</v>
      </c>
      <c r="I26" s="18"/>
      <c r="J26" s="7">
        <f>+F26-H26</f>
        <v>33473</v>
      </c>
      <c r="L26" s="38"/>
      <c r="M26" s="38"/>
    </row>
    <row r="27" spans="2:13" x14ac:dyDescent="0.15">
      <c r="B27" s="3"/>
      <c r="C27" s="2"/>
      <c r="D27" s="2"/>
      <c r="E27" s="18"/>
      <c r="F27" s="24"/>
      <c r="G27" s="18"/>
      <c r="H27" s="24"/>
      <c r="I27" s="18"/>
      <c r="J27" s="4"/>
      <c r="L27" s="38"/>
      <c r="M27" s="38"/>
    </row>
    <row r="28" spans="2:13" x14ac:dyDescent="0.15">
      <c r="B28" s="54" t="s">
        <v>60</v>
      </c>
      <c r="C28" s="45"/>
      <c r="D28" s="46"/>
      <c r="E28" s="18">
        <v>508</v>
      </c>
      <c r="F28" s="29"/>
      <c r="G28" s="18">
        <v>508</v>
      </c>
      <c r="H28" s="29"/>
      <c r="I28" s="18">
        <f>+E28-G28</f>
        <v>0</v>
      </c>
      <c r="J28" s="4"/>
      <c r="L28" s="38"/>
      <c r="M28" s="38"/>
    </row>
    <row r="29" spans="2:13" x14ac:dyDescent="0.15">
      <c r="B29" s="50" t="s">
        <v>1</v>
      </c>
      <c r="C29" s="51"/>
      <c r="D29" s="52" t="s">
        <v>9</v>
      </c>
      <c r="E29" s="18"/>
      <c r="F29" s="25">
        <f>+E28</f>
        <v>508</v>
      </c>
      <c r="G29" s="18"/>
      <c r="H29" s="25">
        <v>508</v>
      </c>
      <c r="I29" s="18"/>
      <c r="J29" s="7">
        <f>+F29-H29</f>
        <v>0</v>
      </c>
      <c r="L29" s="38"/>
      <c r="M29" s="38"/>
    </row>
    <row r="30" spans="2:13" x14ac:dyDescent="0.15">
      <c r="B30" s="3"/>
      <c r="C30" s="2"/>
      <c r="D30" s="2"/>
      <c r="E30" s="18"/>
      <c r="F30" s="24"/>
      <c r="G30" s="18"/>
      <c r="H30" s="24"/>
      <c r="I30" s="18"/>
      <c r="J30" s="4"/>
      <c r="L30" s="38"/>
      <c r="M30" s="38"/>
    </row>
    <row r="31" spans="2:13" ht="14" thickBot="1" x14ac:dyDescent="0.2">
      <c r="B31" s="59" t="s">
        <v>19</v>
      </c>
      <c r="C31" s="60"/>
      <c r="D31" s="61"/>
      <c r="E31" s="21"/>
      <c r="F31" s="26">
        <f>+F26+F13+F29</f>
        <v>32323886</v>
      </c>
      <c r="G31" s="21"/>
      <c r="H31" s="26">
        <v>32495056</v>
      </c>
      <c r="I31" s="21"/>
      <c r="J31" s="6">
        <f>+F31-H31</f>
        <v>-171170</v>
      </c>
      <c r="L31" s="38"/>
      <c r="M31" s="38"/>
    </row>
    <row r="32" spans="2:13" x14ac:dyDescent="0.15">
      <c r="B32" s="5"/>
      <c r="C32" s="5"/>
      <c r="D32" s="5"/>
      <c r="E32" s="17"/>
      <c r="F32" s="28"/>
      <c r="G32" s="17"/>
      <c r="H32" s="28"/>
      <c r="L32" s="38"/>
      <c r="M32" s="38"/>
    </row>
    <row r="33" spans="2:13" ht="14" thickBot="1" x14ac:dyDescent="0.2">
      <c r="B33" s="5"/>
      <c r="C33" s="5"/>
      <c r="D33" s="5"/>
      <c r="E33" s="17"/>
      <c r="F33" s="28"/>
      <c r="G33" s="17"/>
      <c r="H33" s="28"/>
      <c r="L33" s="38"/>
      <c r="M33" s="38"/>
    </row>
    <row r="34" spans="2:13" ht="20" x14ac:dyDescent="0.2">
      <c r="B34" s="9"/>
      <c r="C34" s="10" t="s">
        <v>2</v>
      </c>
      <c r="D34" s="10"/>
      <c r="E34" s="10"/>
      <c r="F34" s="10"/>
      <c r="G34" s="10"/>
      <c r="H34" s="10"/>
      <c r="I34" s="11"/>
      <c r="J34" s="12"/>
      <c r="L34" s="38"/>
      <c r="M34" s="38"/>
    </row>
    <row r="35" spans="2:13" x14ac:dyDescent="0.15">
      <c r="B35" s="13"/>
      <c r="C35" s="14"/>
      <c r="D35" s="14"/>
      <c r="E35" s="14"/>
      <c r="F35" s="14"/>
      <c r="G35" s="14"/>
      <c r="H35" s="14"/>
      <c r="I35" s="14"/>
      <c r="J35" s="22"/>
    </row>
    <row r="36" spans="2:13" ht="16" x14ac:dyDescent="0.2">
      <c r="B36" s="65" t="s">
        <v>0</v>
      </c>
      <c r="C36" s="66" t="s">
        <v>20</v>
      </c>
      <c r="D36" s="58"/>
      <c r="E36" s="63" t="s">
        <v>66</v>
      </c>
      <c r="F36" s="64"/>
      <c r="G36" s="63" t="s">
        <v>65</v>
      </c>
      <c r="H36" s="64"/>
      <c r="I36" s="55" t="s">
        <v>52</v>
      </c>
      <c r="J36" s="56"/>
    </row>
    <row r="37" spans="2:13" x14ac:dyDescent="0.15">
      <c r="B37" s="3"/>
      <c r="C37" s="2"/>
      <c r="D37" s="2"/>
      <c r="E37" s="18"/>
      <c r="F37" s="24"/>
      <c r="G37" s="18"/>
      <c r="H37" s="24"/>
      <c r="I37" s="18"/>
      <c r="J37" s="4"/>
    </row>
    <row r="38" spans="2:13" x14ac:dyDescent="0.15">
      <c r="B38" s="3"/>
      <c r="C38" s="2"/>
      <c r="D38" s="2"/>
      <c r="E38" s="18"/>
      <c r="F38" s="24"/>
      <c r="G38" s="18"/>
      <c r="H38" s="24"/>
      <c r="I38" s="18"/>
      <c r="J38" s="4"/>
    </row>
    <row r="39" spans="2:13" x14ac:dyDescent="0.15">
      <c r="B39" s="54" t="s">
        <v>21</v>
      </c>
      <c r="C39" s="45"/>
      <c r="D39" s="46"/>
      <c r="E39" s="18"/>
      <c r="F39" s="24"/>
      <c r="G39" s="18"/>
      <c r="H39" s="24"/>
      <c r="I39" s="18"/>
      <c r="J39" s="4"/>
    </row>
    <row r="40" spans="2:13" x14ac:dyDescent="0.15">
      <c r="B40" s="53" t="s">
        <v>22</v>
      </c>
      <c r="C40" s="45"/>
      <c r="D40" s="46"/>
      <c r="E40" s="18">
        <v>30427724</v>
      </c>
      <c r="F40" s="30"/>
      <c r="G40" s="18">
        <v>30427724</v>
      </c>
      <c r="H40" s="30"/>
      <c r="I40" s="18">
        <f>+E40-G40</f>
        <v>0</v>
      </c>
      <c r="J40" s="32"/>
    </row>
    <row r="41" spans="2:13" x14ac:dyDescent="0.15">
      <c r="B41" s="53" t="s">
        <v>55</v>
      </c>
      <c r="C41" s="45"/>
      <c r="D41" s="46"/>
      <c r="E41" s="18">
        <v>141847</v>
      </c>
      <c r="F41" s="30"/>
      <c r="G41" s="18">
        <v>139172</v>
      </c>
      <c r="H41" s="30"/>
      <c r="I41" s="18">
        <f t="shared" ref="I41" si="2">+E41-G41</f>
        <v>2675</v>
      </c>
      <c r="J41" s="32"/>
    </row>
    <row r="42" spans="2:13" x14ac:dyDescent="0.15">
      <c r="B42" s="53" t="s">
        <v>56</v>
      </c>
      <c r="C42" s="45"/>
      <c r="D42" s="46"/>
      <c r="E42" s="18"/>
      <c r="F42" s="30"/>
      <c r="G42" s="18"/>
      <c r="H42" s="30"/>
      <c r="I42" s="18"/>
      <c r="J42" s="32"/>
    </row>
    <row r="43" spans="2:13" x14ac:dyDescent="0.15">
      <c r="B43" s="44" t="s">
        <v>57</v>
      </c>
      <c r="C43" s="45"/>
      <c r="D43" s="46"/>
      <c r="E43" s="18">
        <v>0</v>
      </c>
      <c r="F43" s="30"/>
      <c r="G43" s="18">
        <v>0</v>
      </c>
      <c r="H43" s="30"/>
      <c r="I43" s="18">
        <f>+E43-G43</f>
        <v>0</v>
      </c>
      <c r="J43" s="32"/>
    </row>
    <row r="44" spans="2:13" x14ac:dyDescent="0.15">
      <c r="B44" s="53" t="s">
        <v>61</v>
      </c>
      <c r="C44" s="45"/>
      <c r="D44" s="46"/>
      <c r="E44" s="18">
        <v>85435</v>
      </c>
      <c r="F44" s="30"/>
      <c r="G44" s="18">
        <v>85435</v>
      </c>
      <c r="H44" s="30"/>
      <c r="I44" s="18">
        <f>+E44-G44</f>
        <v>0</v>
      </c>
      <c r="J44" s="32"/>
    </row>
    <row r="45" spans="2:13" x14ac:dyDescent="0.15">
      <c r="B45" s="53" t="s">
        <v>23</v>
      </c>
      <c r="C45" s="45"/>
      <c r="D45" s="46"/>
      <c r="E45" s="19">
        <v>52748</v>
      </c>
      <c r="F45" s="30"/>
      <c r="G45" s="19">
        <v>53508</v>
      </c>
      <c r="H45" s="30"/>
      <c r="I45" s="19">
        <f>+E45-G45</f>
        <v>-760</v>
      </c>
      <c r="J45" s="32"/>
    </row>
    <row r="46" spans="2:13" x14ac:dyDescent="0.15">
      <c r="B46" s="50" t="s">
        <v>1</v>
      </c>
      <c r="C46" s="51"/>
      <c r="D46" s="52" t="s">
        <v>9</v>
      </c>
      <c r="E46" s="18"/>
      <c r="F46" s="25">
        <f>SUM(E40:E45)</f>
        <v>30707754</v>
      </c>
      <c r="G46" s="18"/>
      <c r="H46" s="25">
        <v>30705839</v>
      </c>
      <c r="I46" s="18"/>
      <c r="J46" s="7">
        <f>+F46-H46</f>
        <v>1915</v>
      </c>
    </row>
    <row r="47" spans="2:13" x14ac:dyDescent="0.15">
      <c r="B47" s="40"/>
      <c r="C47" s="41"/>
      <c r="D47" s="41"/>
      <c r="E47" s="18"/>
      <c r="F47" s="25"/>
      <c r="G47" s="18"/>
      <c r="H47" s="25"/>
      <c r="I47" s="18"/>
      <c r="J47" s="7"/>
    </row>
    <row r="48" spans="2:13" x14ac:dyDescent="0.15">
      <c r="B48" s="54" t="s">
        <v>62</v>
      </c>
      <c r="C48" s="45"/>
      <c r="D48" s="46"/>
      <c r="E48" s="18"/>
      <c r="F48" s="25"/>
      <c r="G48" s="18"/>
      <c r="H48" s="25"/>
      <c r="I48" s="18"/>
      <c r="J48" s="7"/>
    </row>
    <row r="49" spans="2:11" x14ac:dyDescent="0.15">
      <c r="B49" s="44" t="s">
        <v>63</v>
      </c>
      <c r="C49" s="45"/>
      <c r="D49" s="46"/>
      <c r="E49" s="19">
        <v>5035</v>
      </c>
      <c r="F49" s="24"/>
      <c r="G49" s="19">
        <v>5035</v>
      </c>
      <c r="H49" s="24"/>
      <c r="I49" s="18">
        <f>+E49-G49</f>
        <v>0</v>
      </c>
      <c r="J49" s="4"/>
    </row>
    <row r="50" spans="2:11" x14ac:dyDescent="0.15">
      <c r="B50" s="50" t="s">
        <v>1</v>
      </c>
      <c r="C50" s="51"/>
      <c r="D50" s="52" t="s">
        <v>9</v>
      </c>
      <c r="E50" s="18"/>
      <c r="F50" s="25">
        <f>+E49</f>
        <v>5035</v>
      </c>
      <c r="G50" s="18"/>
      <c r="H50" s="25">
        <v>5035</v>
      </c>
      <c r="I50" s="18"/>
      <c r="J50" s="7">
        <f>+F50-H50</f>
        <v>0</v>
      </c>
    </row>
    <row r="51" spans="2:11" x14ac:dyDescent="0.15">
      <c r="B51" s="3"/>
      <c r="D51" s="39"/>
      <c r="E51" s="18"/>
      <c r="F51" s="24"/>
      <c r="G51" s="18"/>
      <c r="H51" s="24"/>
      <c r="I51" s="18"/>
      <c r="J51" s="4"/>
    </row>
    <row r="52" spans="2:11" x14ac:dyDescent="0.15">
      <c r="B52" s="54" t="s">
        <v>24</v>
      </c>
      <c r="C52" s="45"/>
      <c r="D52" s="46"/>
      <c r="E52" s="18"/>
      <c r="F52" s="24"/>
      <c r="G52" s="18"/>
      <c r="H52" s="24"/>
      <c r="I52" s="18"/>
      <c r="J52" s="4"/>
    </row>
    <row r="53" spans="2:11" x14ac:dyDescent="0.15">
      <c r="B53" s="44" t="s">
        <v>58</v>
      </c>
      <c r="C53" s="45"/>
      <c r="D53" s="46"/>
      <c r="E53" s="18"/>
      <c r="F53" s="24"/>
      <c r="G53" s="18"/>
      <c r="H53" s="24"/>
      <c r="I53" s="18"/>
      <c r="J53" s="4"/>
    </row>
    <row r="54" spans="2:11" x14ac:dyDescent="0.15">
      <c r="B54" s="44" t="s">
        <v>25</v>
      </c>
      <c r="C54" s="45"/>
      <c r="D54" s="46"/>
      <c r="E54" s="18">
        <v>204751</v>
      </c>
      <c r="F54" s="24"/>
      <c r="G54" s="18">
        <v>197372</v>
      </c>
      <c r="H54" s="24"/>
      <c r="I54" s="18">
        <f>+E54-G54</f>
        <v>7379</v>
      </c>
      <c r="J54" s="4"/>
      <c r="K54" s="5"/>
    </row>
    <row r="55" spans="2:11" x14ac:dyDescent="0.15">
      <c r="B55" s="44" t="s">
        <v>26</v>
      </c>
      <c r="C55" s="45"/>
      <c r="D55" s="46"/>
      <c r="E55" s="18">
        <f>546071-E54</f>
        <v>341320</v>
      </c>
      <c r="F55" s="24"/>
      <c r="G55" s="18">
        <v>507150</v>
      </c>
      <c r="H55" s="24"/>
      <c r="I55" s="18">
        <f t="shared" ref="I55" si="3">+E55-G55</f>
        <v>-165830</v>
      </c>
      <c r="J55" s="4"/>
    </row>
    <row r="56" spans="2:11" x14ac:dyDescent="0.15">
      <c r="B56" s="44" t="s">
        <v>27</v>
      </c>
      <c r="C56" s="45"/>
      <c r="D56" s="46"/>
      <c r="E56" s="18">
        <v>31031</v>
      </c>
      <c r="F56" s="24"/>
      <c r="G56" s="18">
        <v>30020</v>
      </c>
      <c r="H56" s="24"/>
      <c r="I56" s="18">
        <f>+E56-G56</f>
        <v>1011</v>
      </c>
      <c r="J56" s="4"/>
    </row>
    <row r="57" spans="2:11" x14ac:dyDescent="0.15">
      <c r="B57" s="44" t="s">
        <v>67</v>
      </c>
      <c r="C57" s="45"/>
      <c r="D57" s="46"/>
      <c r="E57" s="18">
        <v>29962</v>
      </c>
      <c r="F57" s="24"/>
      <c r="G57" s="18"/>
      <c r="H57" s="24"/>
      <c r="I57" s="18"/>
      <c r="J57" s="4"/>
    </row>
    <row r="58" spans="2:11" x14ac:dyDescent="0.15">
      <c r="B58" s="44" t="s">
        <v>28</v>
      </c>
      <c r="C58" s="45"/>
      <c r="D58" s="46"/>
      <c r="E58" s="19">
        <v>19874</v>
      </c>
      <c r="F58" s="24"/>
      <c r="G58" s="19">
        <v>20995</v>
      </c>
      <c r="H58" s="24"/>
      <c r="I58" s="19">
        <f>+E58-G58</f>
        <v>-1121</v>
      </c>
      <c r="J58" s="4"/>
    </row>
    <row r="59" spans="2:11" x14ac:dyDescent="0.15">
      <c r="B59" s="50" t="s">
        <v>1</v>
      </c>
      <c r="C59" s="51"/>
      <c r="D59" s="52" t="s">
        <v>9</v>
      </c>
      <c r="E59" s="18"/>
      <c r="F59" s="31">
        <f>SUM(E54:E58)</f>
        <v>626938</v>
      </c>
      <c r="G59" s="18"/>
      <c r="H59" s="31">
        <v>755537</v>
      </c>
      <c r="I59" s="18"/>
      <c r="J59" s="23">
        <f>+F59-H59</f>
        <v>-128599</v>
      </c>
    </row>
    <row r="60" spans="2:11" x14ac:dyDescent="0.15">
      <c r="B60" s="3"/>
      <c r="C60" s="2"/>
      <c r="D60" s="2"/>
      <c r="E60" s="18"/>
      <c r="F60" s="24"/>
      <c r="G60" s="18"/>
      <c r="H60" s="24"/>
      <c r="I60" s="18"/>
      <c r="J60" s="4"/>
    </row>
    <row r="61" spans="2:11" x14ac:dyDescent="0.15">
      <c r="B61" s="54" t="s">
        <v>29</v>
      </c>
      <c r="C61" s="45"/>
      <c r="D61" s="46"/>
      <c r="E61" s="19">
        <v>984159</v>
      </c>
      <c r="F61" s="24"/>
      <c r="G61" s="19">
        <v>1028645</v>
      </c>
      <c r="H61" s="24"/>
      <c r="I61" s="19">
        <f>+E61-G61</f>
        <v>-44486</v>
      </c>
      <c r="J61" s="4"/>
    </row>
    <row r="62" spans="2:11" x14ac:dyDescent="0.15">
      <c r="B62" s="50" t="s">
        <v>1</v>
      </c>
      <c r="C62" s="51"/>
      <c r="D62" s="52" t="s">
        <v>9</v>
      </c>
      <c r="E62" s="27"/>
      <c r="F62" s="36">
        <f>+E61</f>
        <v>984159</v>
      </c>
      <c r="G62" s="27"/>
      <c r="H62" s="36">
        <v>1028645</v>
      </c>
      <c r="I62" s="18"/>
      <c r="J62" s="7">
        <f>+F62-H62</f>
        <v>-44486</v>
      </c>
    </row>
    <row r="63" spans="2:11" x14ac:dyDescent="0.15">
      <c r="B63" s="3"/>
      <c r="C63" s="2"/>
      <c r="D63" s="2"/>
      <c r="E63" s="18"/>
      <c r="F63" s="24"/>
      <c r="G63" s="18"/>
      <c r="H63" s="24"/>
      <c r="I63" s="18"/>
      <c r="J63" s="4"/>
    </row>
    <row r="64" spans="2:11" ht="14" thickBot="1" x14ac:dyDescent="0.2">
      <c r="B64" s="59" t="s">
        <v>30</v>
      </c>
      <c r="C64" s="60"/>
      <c r="D64" s="61"/>
      <c r="E64" s="21"/>
      <c r="F64" s="26">
        <f>+F62+F59+F46+F50</f>
        <v>32323886</v>
      </c>
      <c r="G64" s="21"/>
      <c r="H64" s="26">
        <v>32495056</v>
      </c>
      <c r="I64" s="21"/>
      <c r="J64" s="6">
        <f>+F64-H64</f>
        <v>-171170</v>
      </c>
    </row>
    <row r="65" spans="2:13" x14ac:dyDescent="0.15">
      <c r="B65" s="5"/>
      <c r="C65" s="5"/>
      <c r="D65" s="5"/>
      <c r="E65" s="5"/>
      <c r="F65" s="37">
        <f>+F64-F31</f>
        <v>0</v>
      </c>
      <c r="G65" s="5"/>
      <c r="H65" s="5"/>
    </row>
    <row r="66" spans="2:13" x14ac:dyDescent="0.15">
      <c r="B66" s="5"/>
      <c r="C66" s="5"/>
      <c r="D66" s="5"/>
      <c r="E66" s="5"/>
      <c r="F66" s="1"/>
      <c r="G66" s="5"/>
      <c r="H66" s="1">
        <f>+H31-H64</f>
        <v>0</v>
      </c>
    </row>
    <row r="67" spans="2:13" ht="14" thickBot="1" x14ac:dyDescent="0.2">
      <c r="B67" s="5"/>
      <c r="C67" s="5"/>
      <c r="D67" s="5"/>
      <c r="E67" s="5"/>
      <c r="F67" s="5"/>
      <c r="G67" s="5"/>
      <c r="H67" s="5"/>
      <c r="L67" s="42"/>
      <c r="M67" s="42"/>
    </row>
    <row r="68" spans="2:13" ht="20" x14ac:dyDescent="0.2">
      <c r="B68" s="9"/>
      <c r="C68" s="10" t="s">
        <v>31</v>
      </c>
      <c r="D68" s="10"/>
      <c r="E68" s="10"/>
      <c r="F68" s="10"/>
      <c r="G68" s="10"/>
      <c r="H68" s="10"/>
      <c r="I68" s="11"/>
      <c r="J68" s="12"/>
      <c r="L68" s="42"/>
      <c r="M68" s="42"/>
    </row>
    <row r="69" spans="2:13" x14ac:dyDescent="0.15">
      <c r="B69" s="13"/>
      <c r="C69" s="14"/>
      <c r="D69" s="14"/>
      <c r="E69" s="14"/>
      <c r="F69" s="14"/>
      <c r="G69" s="14"/>
      <c r="H69" s="14"/>
      <c r="I69" s="14"/>
      <c r="J69" s="22"/>
      <c r="L69" s="42"/>
      <c r="M69" s="42"/>
    </row>
    <row r="70" spans="2:13" ht="16" x14ac:dyDescent="0.2">
      <c r="B70" s="16"/>
      <c r="C70" s="34"/>
      <c r="D70" s="5"/>
      <c r="E70" s="57">
        <v>2022</v>
      </c>
      <c r="F70" s="58"/>
      <c r="G70" s="57">
        <v>2021</v>
      </c>
      <c r="H70" s="58"/>
      <c r="I70" s="55" t="s">
        <v>52</v>
      </c>
      <c r="J70" s="56"/>
      <c r="L70" s="42"/>
      <c r="M70" s="42"/>
    </row>
    <row r="71" spans="2:13" x14ac:dyDescent="0.15">
      <c r="B71" s="3"/>
      <c r="C71" s="2"/>
      <c r="D71" s="2"/>
      <c r="E71" s="18"/>
      <c r="F71" s="24"/>
      <c r="G71" s="18"/>
      <c r="H71" s="24"/>
      <c r="I71" s="18"/>
      <c r="J71" s="4"/>
      <c r="L71" s="42"/>
      <c r="M71" s="42"/>
    </row>
    <row r="72" spans="2:13" x14ac:dyDescent="0.15">
      <c r="B72" s="3"/>
      <c r="C72" s="2"/>
      <c r="D72" s="2"/>
      <c r="E72" s="18"/>
      <c r="F72" s="24"/>
      <c r="G72" s="18"/>
      <c r="H72" s="24"/>
      <c r="I72" s="18"/>
      <c r="J72" s="4"/>
      <c r="L72" s="42"/>
      <c r="M72" s="42"/>
    </row>
    <row r="73" spans="2:13" x14ac:dyDescent="0.15">
      <c r="B73" s="54" t="s">
        <v>32</v>
      </c>
      <c r="C73" s="45"/>
      <c r="D73" s="46"/>
      <c r="E73" s="18"/>
      <c r="F73" s="24"/>
      <c r="G73" s="18"/>
      <c r="H73" s="24"/>
      <c r="I73" s="18"/>
      <c r="J73" s="4"/>
      <c r="L73" s="42"/>
      <c r="M73" s="42"/>
    </row>
    <row r="74" spans="2:13" x14ac:dyDescent="0.15">
      <c r="B74" s="44" t="s">
        <v>33</v>
      </c>
      <c r="C74" s="45"/>
      <c r="D74" s="46"/>
      <c r="E74" s="18"/>
      <c r="F74" s="24"/>
      <c r="G74" s="18"/>
      <c r="H74" s="24"/>
      <c r="I74" s="18"/>
      <c r="J74" s="4"/>
      <c r="L74" s="42"/>
      <c r="M74" s="42"/>
    </row>
    <row r="75" spans="2:13" x14ac:dyDescent="0.15">
      <c r="B75" s="44" t="s">
        <v>34</v>
      </c>
      <c r="C75" s="45"/>
      <c r="D75" s="46"/>
      <c r="E75" s="18">
        <v>253756</v>
      </c>
      <c r="F75" s="24"/>
      <c r="G75" s="18">
        <v>259048</v>
      </c>
      <c r="H75" s="24"/>
      <c r="I75" s="18">
        <f>+E75-G75</f>
        <v>-5292</v>
      </c>
      <c r="J75" s="4"/>
      <c r="L75" s="42"/>
      <c r="M75" s="42"/>
    </row>
    <row r="76" spans="2:13" x14ac:dyDescent="0.15">
      <c r="B76" s="44" t="s">
        <v>35</v>
      </c>
      <c r="C76" s="45"/>
      <c r="D76" s="46"/>
      <c r="E76" s="18"/>
      <c r="F76" s="24"/>
      <c r="G76" s="18"/>
      <c r="H76" s="24"/>
      <c r="I76" s="18"/>
      <c r="J76" s="4"/>
      <c r="L76" s="42"/>
      <c r="M76" s="42"/>
    </row>
    <row r="77" spans="2:13" x14ac:dyDescent="0.15">
      <c r="B77" s="44" t="s">
        <v>36</v>
      </c>
      <c r="C77" s="45"/>
      <c r="D77" s="46"/>
      <c r="E77" s="19">
        <v>50390</v>
      </c>
      <c r="F77" s="24"/>
      <c r="G77" s="19">
        <v>49832</v>
      </c>
      <c r="H77" s="24"/>
      <c r="I77" s="19">
        <f>+E77-G77</f>
        <v>558</v>
      </c>
      <c r="J77" s="4"/>
      <c r="L77" s="42"/>
      <c r="M77" s="42"/>
    </row>
    <row r="78" spans="2:13" x14ac:dyDescent="0.15">
      <c r="B78" s="50" t="s">
        <v>1</v>
      </c>
      <c r="C78" s="51"/>
      <c r="D78" s="52" t="s">
        <v>9</v>
      </c>
      <c r="E78" s="18"/>
      <c r="F78" s="25">
        <f>SUM(E75:E77)</f>
        <v>304146</v>
      </c>
      <c r="G78" s="18"/>
      <c r="H78" s="25">
        <v>308880</v>
      </c>
      <c r="I78" s="18"/>
      <c r="J78" s="7">
        <f>+F78-H78</f>
        <v>-4734</v>
      </c>
      <c r="L78" s="42"/>
      <c r="M78" s="42"/>
    </row>
    <row r="79" spans="2:13" x14ac:dyDescent="0.15">
      <c r="B79" s="3"/>
      <c r="C79" s="2"/>
      <c r="D79" s="2"/>
      <c r="E79" s="18"/>
      <c r="F79" s="24"/>
      <c r="G79" s="18"/>
      <c r="H79" s="24"/>
      <c r="I79" s="18"/>
      <c r="J79" s="4"/>
      <c r="L79" s="42"/>
      <c r="M79" s="42"/>
    </row>
    <row r="80" spans="2:13" x14ac:dyDescent="0.15">
      <c r="B80" s="54" t="s">
        <v>37</v>
      </c>
      <c r="C80" s="45"/>
      <c r="D80" s="46"/>
      <c r="E80" s="18"/>
      <c r="F80" s="24"/>
      <c r="G80" s="18"/>
      <c r="H80" s="24"/>
      <c r="I80" s="18"/>
      <c r="J80" s="4"/>
      <c r="L80" s="42"/>
      <c r="M80" s="42"/>
    </row>
    <row r="81" spans="2:13" x14ac:dyDescent="0.15">
      <c r="B81" s="44" t="s">
        <v>38</v>
      </c>
      <c r="C81" s="45"/>
      <c r="D81" s="46"/>
      <c r="E81" s="18">
        <v>27368</v>
      </c>
      <c r="F81" s="24"/>
      <c r="G81" s="18">
        <v>27413</v>
      </c>
      <c r="H81" s="24"/>
      <c r="I81" s="18">
        <f>+E81-G81</f>
        <v>-45</v>
      </c>
      <c r="J81" s="4"/>
      <c r="L81" s="42"/>
      <c r="M81" s="42"/>
    </row>
    <row r="82" spans="2:13" x14ac:dyDescent="0.15">
      <c r="B82" s="44" t="s">
        <v>39</v>
      </c>
      <c r="C82" s="45"/>
      <c r="D82" s="46"/>
      <c r="E82" s="18"/>
      <c r="F82" s="24"/>
      <c r="G82" s="18"/>
      <c r="H82" s="24"/>
      <c r="I82" s="18"/>
      <c r="J82" s="4"/>
      <c r="L82" s="42"/>
      <c r="M82" s="42"/>
    </row>
    <row r="83" spans="2:13" x14ac:dyDescent="0.15">
      <c r="B83" s="44" t="s">
        <v>40</v>
      </c>
      <c r="C83" s="45"/>
      <c r="D83" s="46"/>
      <c r="E83" s="18">
        <v>204644</v>
      </c>
      <c r="F83" s="24"/>
      <c r="G83" s="18">
        <v>206620</v>
      </c>
      <c r="H83" s="24"/>
      <c r="I83" s="18">
        <f>+E83-G83</f>
        <v>-1976</v>
      </c>
      <c r="J83" s="4"/>
      <c r="L83" s="42"/>
      <c r="M83" s="42"/>
    </row>
    <row r="84" spans="2:13" x14ac:dyDescent="0.15">
      <c r="B84" s="44" t="s">
        <v>64</v>
      </c>
      <c r="C84" s="45"/>
      <c r="D84" s="46"/>
      <c r="E84" s="18">
        <v>0</v>
      </c>
      <c r="F84" s="24"/>
      <c r="G84" s="18">
        <v>0</v>
      </c>
      <c r="H84" s="24"/>
      <c r="I84" s="18">
        <f>+E84-G84</f>
        <v>0</v>
      </c>
      <c r="J84" s="4"/>
      <c r="L84" s="42"/>
      <c r="M84" s="42"/>
    </row>
    <row r="85" spans="2:13" x14ac:dyDescent="0.15">
      <c r="B85" s="44" t="s">
        <v>41</v>
      </c>
      <c r="C85" s="45"/>
      <c r="D85" s="46"/>
      <c r="E85" s="19">
        <v>1183</v>
      </c>
      <c r="F85" s="24"/>
      <c r="G85" s="19">
        <v>1700</v>
      </c>
      <c r="H85" s="24"/>
      <c r="I85" s="19">
        <f>+E85-G85</f>
        <v>-517</v>
      </c>
      <c r="J85" s="4"/>
      <c r="L85" s="42"/>
      <c r="M85" s="42"/>
    </row>
    <row r="86" spans="2:13" x14ac:dyDescent="0.15">
      <c r="B86" s="50" t="s">
        <v>1</v>
      </c>
      <c r="C86" s="51"/>
      <c r="D86" s="52" t="s">
        <v>9</v>
      </c>
      <c r="E86" s="18"/>
      <c r="F86" s="25">
        <f>SUM(E81:E85)</f>
        <v>233195</v>
      </c>
      <c r="G86" s="18"/>
      <c r="H86" s="25">
        <v>235733</v>
      </c>
      <c r="I86" s="18"/>
      <c r="J86" s="7">
        <f>+F86-H86</f>
        <v>-2538</v>
      </c>
      <c r="L86" s="42"/>
      <c r="M86" s="42"/>
    </row>
    <row r="87" spans="2:13" x14ac:dyDescent="0.15">
      <c r="B87" s="3"/>
      <c r="C87" s="2"/>
      <c r="D87" s="2"/>
      <c r="E87" s="18"/>
      <c r="F87" s="24"/>
      <c r="G87" s="18"/>
      <c r="H87" s="24"/>
      <c r="I87" s="18"/>
      <c r="J87" s="4"/>
      <c r="L87" s="42"/>
      <c r="M87" s="42"/>
    </row>
    <row r="88" spans="2:13" x14ac:dyDescent="0.15">
      <c r="B88" s="53" t="s">
        <v>42</v>
      </c>
      <c r="C88" s="45"/>
      <c r="D88" s="46"/>
      <c r="E88" s="18"/>
      <c r="F88" s="25">
        <f>+F78-F86</f>
        <v>70951</v>
      </c>
      <c r="G88" s="18"/>
      <c r="H88" s="25">
        <v>73147</v>
      </c>
      <c r="I88" s="18"/>
      <c r="J88" s="7">
        <f>+F88-H88</f>
        <v>-2196</v>
      </c>
      <c r="L88" s="42"/>
      <c r="M88" s="42"/>
    </row>
    <row r="89" spans="2:13" x14ac:dyDescent="0.15">
      <c r="B89" s="3"/>
      <c r="C89" s="2"/>
      <c r="D89" s="2"/>
      <c r="E89" s="18"/>
      <c r="F89" s="24"/>
      <c r="G89" s="18"/>
      <c r="H89" s="24"/>
      <c r="I89" s="18"/>
      <c r="J89" s="4"/>
      <c r="L89" s="42"/>
      <c r="M89" s="42"/>
    </row>
    <row r="90" spans="2:13" x14ac:dyDescent="0.15">
      <c r="B90" s="54" t="s">
        <v>43</v>
      </c>
      <c r="C90" s="45"/>
      <c r="D90" s="46"/>
      <c r="E90" s="18"/>
      <c r="F90" s="24"/>
      <c r="G90" s="18"/>
      <c r="H90" s="24"/>
      <c r="I90" s="18"/>
      <c r="J90" s="4"/>
      <c r="L90" s="42"/>
      <c r="M90" s="42"/>
    </row>
    <row r="91" spans="2:13" x14ac:dyDescent="0.15">
      <c r="B91" s="44" t="s">
        <v>44</v>
      </c>
      <c r="C91" s="45"/>
      <c r="D91" s="46"/>
      <c r="E91" s="18"/>
      <c r="F91" s="24"/>
      <c r="G91" s="18"/>
      <c r="H91" s="24"/>
      <c r="I91" s="18"/>
      <c r="J91" s="4"/>
      <c r="L91" s="42"/>
      <c r="M91" s="42"/>
    </row>
    <row r="92" spans="2:13" x14ac:dyDescent="0.15">
      <c r="B92" s="44" t="s">
        <v>45</v>
      </c>
      <c r="C92" s="45"/>
      <c r="D92" s="46"/>
      <c r="E92" s="18"/>
      <c r="F92" s="24"/>
      <c r="G92" s="18"/>
      <c r="H92" s="24"/>
      <c r="I92" s="18"/>
      <c r="J92" s="4"/>
      <c r="L92" s="43"/>
      <c r="M92" s="43"/>
    </row>
    <row r="93" spans="2:13" x14ac:dyDescent="0.15">
      <c r="B93" s="44" t="s">
        <v>46</v>
      </c>
      <c r="C93" s="45"/>
      <c r="D93" s="46"/>
      <c r="E93" s="18">
        <v>2864</v>
      </c>
      <c r="F93" s="24"/>
      <c r="G93" s="18">
        <v>701</v>
      </c>
      <c r="H93" s="24"/>
      <c r="I93" s="18">
        <f>+E93-G93</f>
        <v>2163</v>
      </c>
      <c r="J93" s="4"/>
      <c r="L93" s="42"/>
      <c r="M93" s="42"/>
    </row>
    <row r="94" spans="2:13" x14ac:dyDescent="0.15">
      <c r="B94" s="44" t="s">
        <v>47</v>
      </c>
      <c r="C94" s="45"/>
      <c r="D94" s="46"/>
      <c r="E94" s="18"/>
      <c r="F94" s="24"/>
      <c r="G94" s="18"/>
      <c r="H94" s="24"/>
      <c r="I94" s="18"/>
      <c r="J94" s="4"/>
      <c r="L94" s="42"/>
      <c r="M94" s="42"/>
    </row>
    <row r="95" spans="2:13" x14ac:dyDescent="0.15">
      <c r="B95" s="44" t="s">
        <v>48</v>
      </c>
      <c r="C95" s="45"/>
      <c r="D95" s="46"/>
      <c r="E95" s="19">
        <v>1193</v>
      </c>
      <c r="F95" s="24"/>
      <c r="G95" s="19">
        <v>0</v>
      </c>
      <c r="H95" s="24"/>
      <c r="I95" s="19">
        <f>+E95-G95</f>
        <v>1193</v>
      </c>
      <c r="J95" s="4"/>
      <c r="L95" s="42"/>
      <c r="M95" s="42"/>
    </row>
    <row r="96" spans="2:13" x14ac:dyDescent="0.15">
      <c r="B96" s="50" t="s">
        <v>1</v>
      </c>
      <c r="C96" s="51"/>
      <c r="D96" s="52" t="s">
        <v>9</v>
      </c>
      <c r="E96" s="18"/>
      <c r="F96" s="25">
        <f>+E93-E95</f>
        <v>1671</v>
      </c>
      <c r="G96" s="18"/>
      <c r="H96" s="25">
        <v>701</v>
      </c>
      <c r="I96" s="18"/>
      <c r="J96" s="7">
        <f>+F96-H96</f>
        <v>970</v>
      </c>
      <c r="L96" s="42"/>
      <c r="M96" s="42"/>
    </row>
    <row r="97" spans="2:13" x14ac:dyDescent="0.15">
      <c r="B97" s="3"/>
      <c r="C97" s="2"/>
      <c r="D97" s="2"/>
      <c r="E97" s="18"/>
      <c r="F97" s="24"/>
      <c r="G97" s="18"/>
      <c r="H97" s="24"/>
      <c r="I97" s="18"/>
      <c r="J97" s="4"/>
      <c r="L97" s="42"/>
      <c r="M97" s="42"/>
    </row>
    <row r="98" spans="2:13" x14ac:dyDescent="0.15">
      <c r="B98" s="53" t="s">
        <v>49</v>
      </c>
      <c r="C98" s="45"/>
      <c r="D98" s="46"/>
      <c r="E98" s="18"/>
      <c r="F98" s="24">
        <f>+F88+F96</f>
        <v>72622</v>
      </c>
      <c r="G98" s="18"/>
      <c r="H98" s="24">
        <v>73848</v>
      </c>
      <c r="I98" s="18"/>
      <c r="J98" s="4">
        <f>+F98-H98</f>
        <v>-1226</v>
      </c>
      <c r="L98" s="42"/>
      <c r="M98" s="42"/>
    </row>
    <row r="99" spans="2:13" x14ac:dyDescent="0.15">
      <c r="B99" s="3"/>
      <c r="C99" s="2"/>
      <c r="D99" s="2"/>
      <c r="E99" s="18"/>
      <c r="F99" s="24"/>
      <c r="G99" s="18"/>
      <c r="H99" s="24"/>
      <c r="I99" s="18"/>
      <c r="J99" s="4"/>
      <c r="L99" s="42"/>
      <c r="M99" s="42"/>
    </row>
    <row r="100" spans="2:13" x14ac:dyDescent="0.15">
      <c r="B100" s="44" t="s">
        <v>50</v>
      </c>
      <c r="C100" s="45"/>
      <c r="D100" s="46"/>
      <c r="E100" s="18"/>
      <c r="F100" s="24">
        <v>19874</v>
      </c>
      <c r="G100" s="18"/>
      <c r="H100" s="24">
        <v>20340</v>
      </c>
      <c r="I100" s="18"/>
      <c r="J100" s="4">
        <f>+F100-H100</f>
        <v>-466</v>
      </c>
      <c r="L100" s="42"/>
      <c r="M100" s="42"/>
    </row>
    <row r="101" spans="2:13" x14ac:dyDescent="0.15">
      <c r="B101" s="3"/>
      <c r="C101" s="2"/>
      <c r="D101" s="2"/>
      <c r="E101" s="18"/>
      <c r="F101" s="24"/>
      <c r="G101" s="18"/>
      <c r="H101" s="24"/>
      <c r="I101" s="18"/>
      <c r="J101" s="4"/>
      <c r="L101" s="42"/>
      <c r="M101" s="42"/>
    </row>
    <row r="102" spans="2:13" ht="14" thickBot="1" x14ac:dyDescent="0.2">
      <c r="B102" s="47" t="s">
        <v>51</v>
      </c>
      <c r="C102" s="48"/>
      <c r="D102" s="49"/>
      <c r="E102" s="21"/>
      <c r="F102" s="26">
        <f>+F98-F100</f>
        <v>52748</v>
      </c>
      <c r="G102" s="21"/>
      <c r="H102" s="26">
        <v>53508</v>
      </c>
      <c r="I102" s="21"/>
      <c r="J102" s="6">
        <f>+F102-H102</f>
        <v>-760</v>
      </c>
      <c r="L102" s="42"/>
      <c r="M102" s="42"/>
    </row>
    <row r="103" spans="2:13" x14ac:dyDescent="0.15">
      <c r="I103" s="8"/>
      <c r="L103" s="42"/>
      <c r="M103" s="42"/>
    </row>
    <row r="104" spans="2:13" x14ac:dyDescent="0.15">
      <c r="H104" s="8"/>
      <c r="I104" s="8"/>
      <c r="L104" s="42"/>
      <c r="M104" s="42"/>
    </row>
  </sheetData>
  <mergeCells count="80">
    <mergeCell ref="E36:F36"/>
    <mergeCell ref="E70:F70"/>
    <mergeCell ref="G70:H70"/>
    <mergeCell ref="G36:H36"/>
    <mergeCell ref="B26:D26"/>
    <mergeCell ref="B31:D31"/>
    <mergeCell ref="B3:D3"/>
    <mergeCell ref="B39:D39"/>
    <mergeCell ref="B20:D20"/>
    <mergeCell ref="B21:D21"/>
    <mergeCell ref="B22:D22"/>
    <mergeCell ref="B23:D23"/>
    <mergeCell ref="B24:D24"/>
    <mergeCell ref="B11:D11"/>
    <mergeCell ref="B28:D28"/>
    <mergeCell ref="B29:D29"/>
    <mergeCell ref="B36:D36"/>
    <mergeCell ref="B40:D40"/>
    <mergeCell ref="B41:D41"/>
    <mergeCell ref="B42:D42"/>
    <mergeCell ref="B45:D45"/>
    <mergeCell ref="B46:D46"/>
    <mergeCell ref="B43:D43"/>
    <mergeCell ref="B61:D61"/>
    <mergeCell ref="I3:J3"/>
    <mergeCell ref="I70:J70"/>
    <mergeCell ref="I36:J36"/>
    <mergeCell ref="B6:D6"/>
    <mergeCell ref="B7:D7"/>
    <mergeCell ref="B8:D8"/>
    <mergeCell ref="B9:D9"/>
    <mergeCell ref="B10:D10"/>
    <mergeCell ref="B12:D12"/>
    <mergeCell ref="B13:D13"/>
    <mergeCell ref="B15:D15"/>
    <mergeCell ref="B16:D16"/>
    <mergeCell ref="B17:D17"/>
    <mergeCell ref="B18:D18"/>
    <mergeCell ref="B19:D19"/>
    <mergeCell ref="B25:D25"/>
    <mergeCell ref="E3:F3"/>
    <mergeCell ref="G3:H3"/>
    <mergeCell ref="B44:D44"/>
    <mergeCell ref="B48:D48"/>
    <mergeCell ref="B49:D49"/>
    <mergeCell ref="B50:D50"/>
    <mergeCell ref="B58:D58"/>
    <mergeCell ref="B59:D59"/>
    <mergeCell ref="B56:D56"/>
    <mergeCell ref="B52:D52"/>
    <mergeCell ref="B53:D53"/>
    <mergeCell ref="B54:D54"/>
    <mergeCell ref="B55:D55"/>
    <mergeCell ref="B75:D75"/>
    <mergeCell ref="B76:D76"/>
    <mergeCell ref="B77:D77"/>
    <mergeCell ref="B78:D78"/>
    <mergeCell ref="B57:D57"/>
    <mergeCell ref="B80:D80"/>
    <mergeCell ref="B62:D62"/>
    <mergeCell ref="B64:D64"/>
    <mergeCell ref="B73:D73"/>
    <mergeCell ref="B74:D74"/>
    <mergeCell ref="B88:D88"/>
    <mergeCell ref="B90:D90"/>
    <mergeCell ref="B91:D91"/>
    <mergeCell ref="B92:D92"/>
    <mergeCell ref="B93:D93"/>
    <mergeCell ref="B81:D81"/>
    <mergeCell ref="B82:D82"/>
    <mergeCell ref="B83:D83"/>
    <mergeCell ref="B85:D85"/>
    <mergeCell ref="B86:D86"/>
    <mergeCell ref="B84:D84"/>
    <mergeCell ref="B102:D102"/>
    <mergeCell ref="B94:D94"/>
    <mergeCell ref="B95:D95"/>
    <mergeCell ref="B96:D96"/>
    <mergeCell ref="B98:D98"/>
    <mergeCell ref="B100:D100"/>
  </mergeCells>
  <phoneticPr fontId="5" type="noConversion"/>
  <pageMargins left="0.7" right="0.7" top="0.75" bottom="0.75" header="0.3" footer="0.3"/>
  <pageSetup paperSize="9" scale="99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BIL NEW 2022</vt:lpstr>
      <vt:lpstr>'BIL NEW 2022'!Area_stampa</vt:lpstr>
    </vt:vector>
  </TitlesOfParts>
  <Company>Consorzio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annalisa</dc:creator>
  <cp:lastModifiedBy>Microsoft Office User</cp:lastModifiedBy>
  <cp:lastPrinted>2023-04-13T05:30:13Z</cp:lastPrinted>
  <dcterms:created xsi:type="dcterms:W3CDTF">2004-12-13T18:59:17Z</dcterms:created>
  <dcterms:modified xsi:type="dcterms:W3CDTF">2023-09-16T14:41:41Z</dcterms:modified>
</cp:coreProperties>
</file>