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ACEE5CE6-591F-5C43-AA43-470D9368BB48}" xr6:coauthVersionLast="47" xr6:coauthVersionMax="47" xr10:uidLastSave="{00000000-0000-0000-0000-000000000000}"/>
  <bookViews>
    <workbookView xWindow="0" yWindow="760" windowWidth="28800" windowHeight="16340" tabRatio="739" xr2:uid="{00000000-000D-0000-FFFF-FFFF00000000}"/>
  </bookViews>
  <sheets>
    <sheet name="BIL NEW 2020" sheetId="26" r:id="rId1"/>
  </sheets>
  <definedNames>
    <definedName name="_xlnm.Print_Area" localSheetId="0">'BIL NEW 2020'!$B$67:$J$102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26" l="1"/>
  <c r="H85" i="26"/>
  <c r="H77" i="26"/>
  <c r="H61" i="26"/>
  <c r="H58" i="26"/>
  <c r="H50" i="26"/>
  <c r="H46" i="26"/>
  <c r="H29" i="26"/>
  <c r="H25" i="26"/>
  <c r="H20" i="26"/>
  <c r="H26" i="26" s="1"/>
  <c r="H12" i="26"/>
  <c r="H13" i="26" s="1"/>
  <c r="H63" i="26" l="1"/>
  <c r="H31" i="26"/>
  <c r="H87" i="26"/>
  <c r="H97" i="26" s="1"/>
  <c r="H101" i="26" s="1"/>
  <c r="I28" i="26" l="1"/>
  <c r="I83" i="26" l="1"/>
  <c r="F50" i="26"/>
  <c r="J50" i="26" s="1"/>
  <c r="I49" i="26"/>
  <c r="I44" i="26" l="1"/>
  <c r="F25" i="26"/>
  <c r="F20" i="26"/>
  <c r="J20" i="26" s="1"/>
  <c r="F12" i="26"/>
  <c r="F13" i="26" s="1"/>
  <c r="F29" i="26"/>
  <c r="J29" i="26" s="1"/>
  <c r="I56" i="26"/>
  <c r="I60" i="26"/>
  <c r="F61" i="26"/>
  <c r="J61" i="26" s="1"/>
  <c r="I43" i="26"/>
  <c r="I11" i="26"/>
  <c r="F77" i="26"/>
  <c r="J77" i="26" s="1"/>
  <c r="F85" i="26"/>
  <c r="J85" i="26" s="1"/>
  <c r="F95" i="26"/>
  <c r="J95" i="26" s="1"/>
  <c r="J99" i="26"/>
  <c r="I94" i="26"/>
  <c r="I92" i="26"/>
  <c r="I84" i="26"/>
  <c r="I82" i="26"/>
  <c r="I80" i="26"/>
  <c r="I76" i="26"/>
  <c r="I74" i="26"/>
  <c r="F58" i="26"/>
  <c r="J58" i="26" s="1"/>
  <c r="F46" i="26"/>
  <c r="I57" i="26"/>
  <c r="I55" i="26"/>
  <c r="I54" i="26"/>
  <c r="I45" i="26"/>
  <c r="I41" i="26"/>
  <c r="I40" i="26"/>
  <c r="J25" i="26"/>
  <c r="I24" i="26"/>
  <c r="I23" i="26"/>
  <c r="I18" i="26"/>
  <c r="I17" i="26"/>
  <c r="I8" i="26"/>
  <c r="I9" i="26"/>
  <c r="I10" i="26"/>
  <c r="I19" i="26"/>
  <c r="H65" i="26"/>
  <c r="J12" i="26" l="1"/>
  <c r="J13" i="26" s="1"/>
  <c r="J46" i="26"/>
  <c r="F63" i="26"/>
  <c r="F87" i="26"/>
  <c r="J87" i="26" s="1"/>
  <c r="F26" i="26"/>
  <c r="J26" i="26" s="1"/>
  <c r="F97" i="26" l="1"/>
  <c r="J97" i="26" s="1"/>
  <c r="F31" i="26"/>
  <c r="J31" i="26" s="1"/>
  <c r="J63" i="26"/>
  <c r="F101" i="26" l="1"/>
  <c r="J101" i="26" s="1"/>
  <c r="F64" i="26"/>
</calcChain>
</file>

<file path=xl/sharedStrings.xml><?xml version="1.0" encoding="utf-8"?>
<sst xmlns="http://schemas.openxmlformats.org/spreadsheetml/2006/main" count="92" uniqueCount="67">
  <si>
    <t>PASSIVO</t>
  </si>
  <si>
    <t>Totale</t>
  </si>
  <si>
    <t xml:space="preserve">                          STATO PATRIMONIALE  </t>
  </si>
  <si>
    <t xml:space="preserve"> ATTIVO </t>
  </si>
  <si>
    <t xml:space="preserve"> B) IMMOBILIZZAZIONI </t>
  </si>
  <si>
    <t xml:space="preserve">     II - Immobilizzazioni materiali </t>
  </si>
  <si>
    <t xml:space="preserve">       1) terreni e fabbricati </t>
  </si>
  <si>
    <t xml:space="preserve">       2) impianti e macchinari </t>
  </si>
  <si>
    <t xml:space="preserve">       3) attrezzature industriali e commerciali </t>
  </si>
  <si>
    <t xml:space="preserve"> Totale </t>
  </si>
  <si>
    <t xml:space="preserve"> Totale immobilizzazioni </t>
  </si>
  <si>
    <t xml:space="preserve"> C) ATTIVO CIRCOLANTE </t>
  </si>
  <si>
    <t xml:space="preserve">     II - Crediti </t>
  </si>
  <si>
    <t xml:space="preserve">       1) verso clienti </t>
  </si>
  <si>
    <t xml:space="preserve">       5) verso altri </t>
  </si>
  <si>
    <t xml:space="preserve">     IV - Disponibilità liquide </t>
  </si>
  <si>
    <t xml:space="preserve">       1) depositi bancari e postali presso: </t>
  </si>
  <si>
    <t xml:space="preserve">       3) denaro e valori in cassa </t>
  </si>
  <si>
    <t xml:space="preserve"> Totale attivo circolante </t>
  </si>
  <si>
    <t xml:space="preserve"> TOTALE ATTIVO </t>
  </si>
  <si>
    <t xml:space="preserve"> PASSIVO </t>
  </si>
  <si>
    <t xml:space="preserve"> A) PATRIMONIO NETTO </t>
  </si>
  <si>
    <t xml:space="preserve">     I - Capitale di dotazione </t>
  </si>
  <si>
    <t xml:space="preserve">    IX - Utile d'esercizio </t>
  </si>
  <si>
    <t xml:space="preserve"> D) DEBITI </t>
  </si>
  <si>
    <t xml:space="preserve">          - entro 12 mesi </t>
  </si>
  <si>
    <t xml:space="preserve">          - oltre 12 mesi </t>
  </si>
  <si>
    <t xml:space="preserve">       6) debiti verso fornitori </t>
  </si>
  <si>
    <t xml:space="preserve">       11) debiti tributari </t>
  </si>
  <si>
    <t xml:space="preserve"> E) RATEI E RISCONTI </t>
  </si>
  <si>
    <t xml:space="preserve"> TOTALE PASSIVO </t>
  </si>
  <si>
    <t xml:space="preserve">                          CONTO ECONOMICO  </t>
  </si>
  <si>
    <t xml:space="preserve"> A) VALORE DELLA PRODUZIONE </t>
  </si>
  <si>
    <t xml:space="preserve">       1) ricavi:  </t>
  </si>
  <si>
    <t xml:space="preserve">         a) delle vendite e delle prestazioni </t>
  </si>
  <si>
    <t xml:space="preserve">       5) altri ricavi e proventi </t>
  </si>
  <si>
    <t xml:space="preserve">         a) diversi </t>
  </si>
  <si>
    <t xml:space="preserve"> B) COSTI DELLA PRODUZIONE </t>
  </si>
  <si>
    <t xml:space="preserve">       7) per servizi </t>
  </si>
  <si>
    <t xml:space="preserve">       10) ammortamenti e svalutazioni </t>
  </si>
  <si>
    <t xml:space="preserve">         b) ammortamento imm. materiali </t>
  </si>
  <si>
    <t xml:space="preserve">       14) oneri diversi di gestione </t>
  </si>
  <si>
    <t xml:space="preserve"> Differenza tra valore e costi di produzione </t>
  </si>
  <si>
    <t xml:space="preserve"> C) PROVENTI E ONERI FINANZIARI </t>
  </si>
  <si>
    <t xml:space="preserve">       16) altri proventi finanziari: </t>
  </si>
  <si>
    <t xml:space="preserve">         d) proventi diversi da: </t>
  </si>
  <si>
    <t xml:space="preserve">           4. altri </t>
  </si>
  <si>
    <t xml:space="preserve">       17) interessi ed altri oneri finanziari vs: </t>
  </si>
  <si>
    <t xml:space="preserve">         d) altri </t>
  </si>
  <si>
    <t xml:space="preserve"> Risultato prima delle imposte </t>
  </si>
  <si>
    <t xml:space="preserve">        22) imposte su reddito d'esercizio </t>
  </si>
  <si>
    <t xml:space="preserve"> Risultato d'esercizio </t>
  </si>
  <si>
    <t>variazioni</t>
  </si>
  <si>
    <t xml:space="preserve">       4 bis) crediti tributari</t>
  </si>
  <si>
    <t xml:space="preserve">         b) banche</t>
  </si>
  <si>
    <t xml:space="preserve">     IV - Fondo Riserva </t>
  </si>
  <si>
    <t xml:space="preserve">     VII - Altre Riserve </t>
  </si>
  <si>
    <t xml:space="preserve">         a) da conversione</t>
  </si>
  <si>
    <t xml:space="preserve">       4) mutui </t>
  </si>
  <si>
    <t xml:space="preserve">       5) immobilizzazioni in corso e acconti </t>
  </si>
  <si>
    <t xml:space="preserve"> D) RATEI E RISCONTI</t>
  </si>
  <si>
    <t xml:space="preserve">     VIII - Utile esercizi precedenti </t>
  </si>
  <si>
    <t xml:space="preserve"> B) ACCANTONAMENTI PER RISCHI E ONERI</t>
  </si>
  <si>
    <t xml:space="preserve">       3)  altri</t>
  </si>
  <si>
    <t xml:space="preserve">       12) accantonamenti</t>
  </si>
  <si>
    <t>31.12.2019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</si>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</sst>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-* #,##0.00\ _€_-;\-* #,##0.00\ _€_-;_-* &quot;-&quot;??\ _€_-;_-@_-"/>
    <numFmt numFmtId="166" formatCode="_-[$€-2]\ * #,##0.00_-;\-[$€-2]\ * #,##0.00_-;_-[$€-2]\ * &quot;-&quot;??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1" xfId="0" applyNumberFormat="1" applyFont="1" applyBorder="1"/>
    <xf numFmtId="41" fontId="0" fillId="0" borderId="0" xfId="0" applyNumberFormat="1"/>
    <xf numFmtId="41" fontId="4" fillId="0" borderId="7" xfId="0" applyNumberFormat="1" applyFont="1" applyBorder="1"/>
    <xf numFmtId="41" fontId="4" fillId="0" borderId="1" xfId="0" applyNumberFormat="1" applyFont="1" applyBorder="1"/>
    <xf numFmtId="0" fontId="1" fillId="0" borderId="0" xfId="0" applyFont="1"/>
    <xf numFmtId="41" fontId="0" fillId="0" borderId="14" xfId="0" applyNumberFormat="1" applyBorder="1"/>
    <xf numFmtId="41" fontId="3" fillId="0" borderId="12" xfId="0" applyNumberFormat="1" applyFont="1" applyBorder="1"/>
    <xf numFmtId="41" fontId="0" fillId="0" borderId="12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1" xfId="0" applyNumberFormat="1" applyBorder="1"/>
    <xf numFmtId="41" fontId="0" fillId="0" borderId="2" xfId="0" applyNumberFormat="1" applyBorder="1"/>
    <xf numFmtId="41" fontId="0" fillId="0" borderId="8" xfId="0" applyNumberFormat="1" applyBorder="1"/>
    <xf numFmtId="41" fontId="5" fillId="0" borderId="8" xfId="0" applyNumberFormat="1" applyFont="1" applyBorder="1"/>
    <xf numFmtId="41" fontId="5" fillId="0" borderId="16" xfId="0" applyNumberFormat="1" applyFont="1" applyBorder="1"/>
    <xf numFmtId="41" fontId="5" fillId="0" borderId="15" xfId="0" applyNumberFormat="1" applyFont="1" applyBorder="1"/>
    <xf numFmtId="41" fontId="5" fillId="0" borderId="10" xfId="0" applyNumberFormat="1" applyFont="1" applyBorder="1"/>
    <xf numFmtId="41" fontId="0" fillId="0" borderId="15" xfId="0" applyNumberFormat="1" applyBorder="1"/>
    <xf numFmtId="41" fontId="4" fillId="0" borderId="1" xfId="0" applyNumberFormat="1" applyFont="1" applyBorder="1" applyAlignment="1">
      <alignment horizontal="right"/>
    </xf>
    <xf numFmtId="41" fontId="5" fillId="0" borderId="9" xfId="0" applyNumberFormat="1" applyFont="1" applyBorder="1"/>
    <xf numFmtId="41" fontId="4" fillId="0" borderId="9" xfId="0" applyNumberFormat="1" applyFont="1" applyBorder="1"/>
    <xf numFmtId="41" fontId="4" fillId="0" borderId="18" xfId="0" applyNumberFormat="1" applyFont="1" applyBorder="1"/>
    <xf numFmtId="41" fontId="5" fillId="2" borderId="8" xfId="0" applyNumberFormat="1" applyFont="1" applyFill="1" applyBorder="1"/>
    <xf numFmtId="41" fontId="0" fillId="0" borderId="9" xfId="0" applyNumberFormat="1" applyBorder="1"/>
    <xf numFmtId="41" fontId="5" fillId="0" borderId="11" xfId="0" applyNumberFormat="1" applyFont="1" applyBorder="1"/>
    <xf numFmtId="43" fontId="5" fillId="0" borderId="9" xfId="0" applyNumberFormat="1" applyFont="1" applyBorder="1"/>
    <xf numFmtId="41" fontId="4" fillId="0" borderId="9" xfId="0" applyNumberFormat="1" applyFont="1" applyBorder="1" applyAlignment="1">
      <alignment horizontal="right"/>
    </xf>
    <xf numFmtId="43" fontId="5" fillId="0" borderId="1" xfId="0" applyNumberFormat="1" applyFont="1" applyBorder="1"/>
    <xf numFmtId="41" fontId="5" fillId="2" borderId="9" xfId="0" applyNumberFormat="1" applyFont="1" applyFill="1" applyBorder="1"/>
    <xf numFmtId="41" fontId="7" fillId="0" borderId="0" xfId="0" applyNumberFormat="1" applyFont="1"/>
    <xf numFmtId="41" fontId="5" fillId="2" borderId="16" xfId="0" applyNumberFormat="1" applyFont="1" applyFill="1" applyBorder="1"/>
    <xf numFmtId="41" fontId="4" fillId="2" borderId="9" xfId="0" applyNumberFormat="1" applyFont="1" applyFill="1" applyBorder="1"/>
    <xf numFmtId="165" fontId="5" fillId="0" borderId="0" xfId="0" applyNumberFormat="1" applyFont="1"/>
    <xf numFmtId="0" fontId="0" fillId="0" borderId="9" xfId="0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1" fontId="2" fillId="0" borderId="17" xfId="0" applyNumberFormat="1" applyFont="1" applyBorder="1" applyAlignment="1">
      <alignment horizontal="center"/>
    </xf>
    <xf numFmtId="41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1" fontId="6" fillId="0" borderId="2" xfId="0" applyNumberFormat="1" applyFont="1" applyBorder="1"/>
    <xf numFmtId="0" fontId="0" fillId="0" borderId="0" xfId="0"/>
    <xf numFmtId="0" fontId="0" fillId="0" borderId="9" xfId="0" applyBorder="1"/>
    <xf numFmtId="41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41" fontId="7" fillId="0" borderId="2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1" fontId="4" fillId="0" borderId="2" xfId="0" applyNumberFormat="1" applyFont="1" applyBorder="1"/>
    <xf numFmtId="41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41" fontId="5" fillId="0" borderId="2" xfId="0" applyNumberFormat="1" applyFont="1" applyBorder="1"/>
    <xf numFmtId="41" fontId="2" fillId="0" borderId="17" xfId="0" applyNumberFormat="1" applyFont="1" applyBorder="1" applyAlignment="1">
      <alignment horizontal="center" wrapText="1"/>
    </xf>
    <xf numFmtId="41" fontId="2" fillId="0" borderId="19" xfId="0" applyNumberFormat="1" applyFont="1" applyBorder="1" applyAlignment="1">
      <alignment horizontal="center" wrapText="1"/>
    </xf>
    <xf numFmtId="41" fontId="6" fillId="0" borderId="2" xfId="0" applyNumberFormat="1" applyFont="1" applyBorder="1" applyAlignment="1">
      <alignment horizontal="left"/>
    </xf>
    <xf numFmtId="41" fontId="6" fillId="0" borderId="5" xfId="0" applyNumberFormat="1" applyFont="1" applyBorder="1"/>
    <xf numFmtId="0" fontId="0" fillId="0" borderId="6" xfId="0" applyBorder="1"/>
    <xf numFmtId="0" fontId="0" fillId="0" borderId="18" xfId="0" applyBorder="1"/>
  </cellXfs>
  <cellStyles count="164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Euro" xfId="1" xr:uid="{00000000-0005-0000-0000-0000A2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K102"/>
  <sheetViews>
    <sheetView tabSelected="1" zoomScale="151" zoomScaleNormal="150" zoomScalePageLayoutView="150" workbookViewId="0">
      <selection activeCell="E110" sqref="E110"/>
    </sheetView>
  </sheetViews>
  <sheetFormatPr baseColWidth="10" defaultColWidth="8.83203125" defaultRowHeight="13" x14ac:dyDescent="0.15"/>
  <cols>
    <col min="4" max="4" width="12.6640625" customWidth="1"/>
    <col min="5" max="5" width="8.83203125" customWidth="1"/>
    <col min="6" max="6" width="9.5" customWidth="1"/>
    <col min="7" max="8" width="8.83203125" customWidth="1"/>
    <col min="9" max="9" width="7.5" customWidth="1"/>
    <col min="10" max="10" width="7.83203125" customWidth="1"/>
  </cols>
  <sheetData>
    <row r="1" spans="2:10" ht="20" x14ac:dyDescent="0.2">
      <c r="B1" s="9"/>
      <c r="C1" s="10" t="s">
        <v>2</v>
      </c>
      <c r="D1" s="10"/>
      <c r="E1" s="10"/>
      <c r="F1" s="10"/>
      <c r="G1" s="10"/>
      <c r="H1" s="10"/>
      <c r="I1" s="11"/>
      <c r="J1" s="12"/>
    </row>
    <row r="2" spans="2:10" x14ac:dyDescent="0.15">
      <c r="B2" s="13"/>
      <c r="C2" s="14"/>
      <c r="D2" s="14"/>
      <c r="E2" s="14"/>
      <c r="F2" s="14"/>
      <c r="G2" s="14"/>
      <c r="H2" s="14"/>
      <c r="I2" s="14"/>
      <c r="J2" s="22"/>
    </row>
    <row r="3" spans="2:10" ht="15" customHeight="1" x14ac:dyDescent="0.2">
      <c r="B3" s="51" t="s">
        <v>3</v>
      </c>
      <c r="C3" s="52"/>
      <c r="D3" s="44"/>
      <c r="E3" s="41" t="s">
        <v>66</v>
      </c>
      <c r="F3" s="42"/>
      <c r="G3" s="41" t="s">
        <v>65</v>
      </c>
      <c r="H3" s="42"/>
      <c r="I3" s="58" t="s">
        <v>52</v>
      </c>
      <c r="J3" s="59"/>
    </row>
    <row r="4" spans="2:10" x14ac:dyDescent="0.15">
      <c r="B4" s="16"/>
      <c r="C4" s="5"/>
      <c r="D4" s="5"/>
      <c r="E4" s="17"/>
      <c r="F4" s="28"/>
      <c r="G4" s="17"/>
      <c r="H4" s="28"/>
      <c r="I4" s="17"/>
      <c r="J4" s="15"/>
    </row>
    <row r="5" spans="2:10" x14ac:dyDescent="0.15">
      <c r="B5" s="16"/>
      <c r="C5" s="5"/>
      <c r="D5" s="5"/>
      <c r="E5" s="17"/>
      <c r="F5" s="28"/>
      <c r="G5" s="17"/>
      <c r="H5" s="28"/>
      <c r="I5" s="17"/>
      <c r="J5" s="15"/>
    </row>
    <row r="6" spans="2:10" x14ac:dyDescent="0.15">
      <c r="B6" s="53" t="s">
        <v>4</v>
      </c>
      <c r="C6" s="46"/>
      <c r="D6" s="47"/>
      <c r="E6" s="18"/>
      <c r="F6" s="24"/>
      <c r="G6" s="18"/>
      <c r="H6" s="24"/>
      <c r="I6" s="18"/>
      <c r="J6" s="4"/>
    </row>
    <row r="7" spans="2:10" x14ac:dyDescent="0.15">
      <c r="B7" s="45" t="s">
        <v>5</v>
      </c>
      <c r="C7" s="46"/>
      <c r="D7" s="47"/>
      <c r="E7" s="18"/>
      <c r="F7" s="24"/>
      <c r="G7" s="18"/>
      <c r="H7" s="24"/>
      <c r="I7" s="18"/>
      <c r="J7" s="4"/>
    </row>
    <row r="8" spans="2:10" x14ac:dyDescent="0.15">
      <c r="B8" s="57" t="s">
        <v>6</v>
      </c>
      <c r="C8" s="46"/>
      <c r="D8" s="47"/>
      <c r="E8" s="18">
        <v>332182</v>
      </c>
      <c r="F8" s="24"/>
      <c r="G8" s="18">
        <v>332182</v>
      </c>
      <c r="H8" s="24"/>
      <c r="I8" s="18">
        <f>+E8-G8</f>
        <v>0</v>
      </c>
      <c r="J8" s="4"/>
    </row>
    <row r="9" spans="2:10" x14ac:dyDescent="0.15">
      <c r="B9" s="57" t="s">
        <v>7</v>
      </c>
      <c r="C9" s="46"/>
      <c r="D9" s="47"/>
      <c r="E9" s="18">
        <v>31165640</v>
      </c>
      <c r="F9" s="24"/>
      <c r="G9" s="18">
        <v>31373149</v>
      </c>
      <c r="H9" s="24"/>
      <c r="I9" s="18">
        <f t="shared" ref="I9:I10" si="0">+E9-G9</f>
        <v>-207509</v>
      </c>
      <c r="J9" s="4"/>
    </row>
    <row r="10" spans="2:10" x14ac:dyDescent="0.15">
      <c r="B10" s="57" t="s">
        <v>8</v>
      </c>
      <c r="C10" s="46"/>
      <c r="D10" s="46"/>
      <c r="E10" s="18">
        <v>59</v>
      </c>
      <c r="F10" s="24"/>
      <c r="G10" s="18">
        <v>138</v>
      </c>
      <c r="H10" s="24"/>
      <c r="I10" s="18">
        <f t="shared" si="0"/>
        <v>-79</v>
      </c>
      <c r="J10" s="4"/>
    </row>
    <row r="11" spans="2:10" x14ac:dyDescent="0.15">
      <c r="B11" s="57" t="s">
        <v>59</v>
      </c>
      <c r="C11" s="46"/>
      <c r="D11" s="47"/>
      <c r="E11" s="19">
        <v>360132</v>
      </c>
      <c r="F11" s="24"/>
      <c r="G11" s="19">
        <v>360132</v>
      </c>
      <c r="H11" s="24"/>
      <c r="I11" s="19">
        <f>+E11-G11</f>
        <v>0</v>
      </c>
      <c r="J11" s="4"/>
    </row>
    <row r="12" spans="2:10" x14ac:dyDescent="0.15">
      <c r="B12" s="54" t="s">
        <v>1</v>
      </c>
      <c r="C12" s="55"/>
      <c r="D12" s="56" t="s">
        <v>9</v>
      </c>
      <c r="E12" s="18"/>
      <c r="F12" s="29">
        <f>SUM(E8:E11)</f>
        <v>31858013</v>
      </c>
      <c r="G12" s="18"/>
      <c r="H12" s="29">
        <f>SUM(G8:G11)</f>
        <v>32065601</v>
      </c>
      <c r="I12" s="18"/>
      <c r="J12" s="20">
        <f>SUM(I8:I10)</f>
        <v>-207588</v>
      </c>
    </row>
    <row r="13" spans="2:10" x14ac:dyDescent="0.15">
      <c r="B13" s="60" t="s">
        <v>10</v>
      </c>
      <c r="C13" s="46"/>
      <c r="D13" s="47"/>
      <c r="E13" s="18"/>
      <c r="F13" s="25">
        <f>+F12</f>
        <v>31858013</v>
      </c>
      <c r="G13" s="18"/>
      <c r="H13" s="25">
        <f>+H12</f>
        <v>32065601</v>
      </c>
      <c r="I13" s="18"/>
      <c r="J13" s="7">
        <f>+J12</f>
        <v>-207588</v>
      </c>
    </row>
    <row r="14" spans="2:10" x14ac:dyDescent="0.15">
      <c r="B14" s="3"/>
      <c r="C14" s="2"/>
      <c r="D14" s="2"/>
      <c r="E14" s="18"/>
      <c r="F14" s="24"/>
      <c r="G14" s="18"/>
      <c r="H14" s="24"/>
      <c r="I14" s="18"/>
      <c r="J14" s="4"/>
    </row>
    <row r="15" spans="2:10" x14ac:dyDescent="0.15">
      <c r="B15" s="53" t="s">
        <v>11</v>
      </c>
      <c r="C15" s="46"/>
      <c r="D15" s="47"/>
      <c r="E15" s="18"/>
      <c r="F15" s="24"/>
      <c r="G15" s="18"/>
      <c r="H15" s="24"/>
      <c r="I15" s="18"/>
      <c r="J15" s="4"/>
    </row>
    <row r="16" spans="2:10" x14ac:dyDescent="0.15">
      <c r="B16" s="45" t="s">
        <v>12</v>
      </c>
      <c r="C16" s="46"/>
      <c r="D16" s="47"/>
      <c r="E16" s="18"/>
      <c r="F16" s="24"/>
      <c r="G16" s="18"/>
      <c r="H16" s="24"/>
      <c r="I16" s="18"/>
      <c r="J16" s="4"/>
    </row>
    <row r="17" spans="2:10" x14ac:dyDescent="0.15">
      <c r="B17" s="57" t="s">
        <v>13</v>
      </c>
      <c r="C17" s="46"/>
      <c r="D17" s="47"/>
      <c r="E17" s="18">
        <v>0</v>
      </c>
      <c r="F17" s="24"/>
      <c r="G17" s="18">
        <v>5470</v>
      </c>
      <c r="H17" s="24"/>
      <c r="I17" s="18">
        <f>+E17-G17</f>
        <v>-5470</v>
      </c>
      <c r="J17" s="4"/>
    </row>
    <row r="18" spans="2:10" x14ac:dyDescent="0.15">
      <c r="B18" s="57" t="s">
        <v>53</v>
      </c>
      <c r="C18" s="46"/>
      <c r="D18" s="47"/>
      <c r="E18" s="18">
        <v>26189</v>
      </c>
      <c r="F18" s="24"/>
      <c r="G18" s="18">
        <v>47013</v>
      </c>
      <c r="H18" s="24"/>
      <c r="I18" s="18">
        <f t="shared" ref="I18" si="1">+E18-G18</f>
        <v>-20824</v>
      </c>
      <c r="J18" s="4"/>
    </row>
    <row r="19" spans="2:10" x14ac:dyDescent="0.15">
      <c r="B19" s="57" t="s">
        <v>14</v>
      </c>
      <c r="C19" s="46"/>
      <c r="D19" s="47"/>
      <c r="E19" s="35">
        <v>5035</v>
      </c>
      <c r="F19" s="24"/>
      <c r="G19" s="35">
        <v>5035</v>
      </c>
      <c r="H19" s="24"/>
      <c r="I19" s="19">
        <f>+G19-E19</f>
        <v>0</v>
      </c>
      <c r="J19" s="4"/>
    </row>
    <row r="20" spans="2:10" x14ac:dyDescent="0.15">
      <c r="B20" s="54" t="s">
        <v>1</v>
      </c>
      <c r="C20" s="55"/>
      <c r="D20" s="56" t="s">
        <v>9</v>
      </c>
      <c r="E20" s="18"/>
      <c r="F20" s="33">
        <f>SUM(E17:E19)</f>
        <v>31224</v>
      </c>
      <c r="G20" s="18"/>
      <c r="H20" s="33">
        <f>SUM(G17:G19)</f>
        <v>57518</v>
      </c>
      <c r="I20" s="18"/>
      <c r="J20" s="4">
        <f>+F20-H20</f>
        <v>-26294</v>
      </c>
    </row>
    <row r="21" spans="2:10" x14ac:dyDescent="0.15">
      <c r="B21" s="45" t="s">
        <v>15</v>
      </c>
      <c r="C21" s="46"/>
      <c r="D21" s="47"/>
      <c r="E21" s="18"/>
      <c r="F21" s="24"/>
      <c r="G21" s="18"/>
      <c r="H21" s="24"/>
      <c r="I21" s="18"/>
      <c r="J21" s="4"/>
    </row>
    <row r="22" spans="2:10" x14ac:dyDescent="0.15">
      <c r="B22" s="57" t="s">
        <v>16</v>
      </c>
      <c r="C22" s="46"/>
      <c r="D22" s="47"/>
      <c r="E22" s="18"/>
      <c r="F22" s="24"/>
      <c r="G22" s="18"/>
      <c r="H22" s="24"/>
      <c r="I22" s="18"/>
      <c r="J22" s="4"/>
    </row>
    <row r="23" spans="2:10" x14ac:dyDescent="0.15">
      <c r="B23" s="57" t="s">
        <v>54</v>
      </c>
      <c r="C23" s="46"/>
      <c r="D23" s="47"/>
      <c r="E23" s="18">
        <v>837246</v>
      </c>
      <c r="F23" s="24"/>
      <c r="G23" s="18">
        <v>824738</v>
      </c>
      <c r="H23" s="24"/>
      <c r="I23" s="18">
        <f>+E23-G23</f>
        <v>12508</v>
      </c>
      <c r="J23" s="4"/>
    </row>
    <row r="24" spans="2:10" x14ac:dyDescent="0.15">
      <c r="B24" s="57" t="s">
        <v>17</v>
      </c>
      <c r="C24" s="46"/>
      <c r="D24" s="47"/>
      <c r="E24" s="18">
        <v>33</v>
      </c>
      <c r="F24" s="24"/>
      <c r="G24" s="18">
        <v>1</v>
      </c>
      <c r="H24" s="24"/>
      <c r="I24" s="19">
        <f>+E24-G24</f>
        <v>32</v>
      </c>
      <c r="J24" s="4"/>
    </row>
    <row r="25" spans="2:10" x14ac:dyDescent="0.15">
      <c r="B25" s="54" t="s">
        <v>1</v>
      </c>
      <c r="C25" s="55"/>
      <c r="D25" s="56" t="s">
        <v>9</v>
      </c>
      <c r="E25" s="18"/>
      <c r="F25" s="29">
        <f>+E23+E24</f>
        <v>837279</v>
      </c>
      <c r="G25" s="18"/>
      <c r="H25" s="29">
        <f>+G23+G24</f>
        <v>824739</v>
      </c>
      <c r="I25" s="18"/>
      <c r="J25" s="20">
        <f>+F25-H25</f>
        <v>12540</v>
      </c>
    </row>
    <row r="26" spans="2:10" x14ac:dyDescent="0.15">
      <c r="B26" s="45" t="s">
        <v>18</v>
      </c>
      <c r="C26" s="46"/>
      <c r="D26" s="47"/>
      <c r="E26" s="18"/>
      <c r="F26" s="36">
        <f>+F25+F20</f>
        <v>868503</v>
      </c>
      <c r="G26" s="18"/>
      <c r="H26" s="36">
        <f>+H25+H20</f>
        <v>882257</v>
      </c>
      <c r="I26" s="18"/>
      <c r="J26" s="7">
        <f>+F26-H26</f>
        <v>-13754</v>
      </c>
    </row>
    <row r="27" spans="2:10" x14ac:dyDescent="0.15">
      <c r="B27" s="3"/>
      <c r="C27" s="2"/>
      <c r="D27" s="2"/>
      <c r="E27" s="18"/>
      <c r="F27" s="24"/>
      <c r="G27" s="18"/>
      <c r="H27" s="24"/>
      <c r="I27" s="18"/>
      <c r="J27" s="4"/>
    </row>
    <row r="28" spans="2:10" x14ac:dyDescent="0.15">
      <c r="B28" s="53" t="s">
        <v>60</v>
      </c>
      <c r="C28" s="46"/>
      <c r="D28" s="47"/>
      <c r="E28" s="18">
        <v>599</v>
      </c>
      <c r="F28" s="29"/>
      <c r="G28" s="18">
        <v>599</v>
      </c>
      <c r="H28" s="29"/>
      <c r="I28" s="18">
        <f>+E28-G28</f>
        <v>0</v>
      </c>
      <c r="J28" s="4"/>
    </row>
    <row r="29" spans="2:10" x14ac:dyDescent="0.15">
      <c r="B29" s="54" t="s">
        <v>1</v>
      </c>
      <c r="C29" s="55"/>
      <c r="D29" s="56" t="s">
        <v>9</v>
      </c>
      <c r="E29" s="18"/>
      <c r="F29" s="25">
        <f>+E28</f>
        <v>599</v>
      </c>
      <c r="G29" s="18"/>
      <c r="H29" s="25">
        <f>+G28</f>
        <v>599</v>
      </c>
      <c r="I29" s="18"/>
      <c r="J29" s="7">
        <f>+F29-H29</f>
        <v>0</v>
      </c>
    </row>
    <row r="30" spans="2:10" x14ac:dyDescent="0.15">
      <c r="B30" s="3"/>
      <c r="C30" s="2"/>
      <c r="D30" s="2"/>
      <c r="E30" s="18"/>
      <c r="F30" s="24"/>
      <c r="G30" s="18"/>
      <c r="H30" s="24"/>
      <c r="I30" s="18"/>
      <c r="J30" s="4"/>
    </row>
    <row r="31" spans="2:10" ht="14" thickBot="1" x14ac:dyDescent="0.2">
      <c r="B31" s="48" t="s">
        <v>19</v>
      </c>
      <c r="C31" s="49"/>
      <c r="D31" s="50"/>
      <c r="E31" s="21"/>
      <c r="F31" s="26">
        <f>+F26+F13+F29</f>
        <v>32727115</v>
      </c>
      <c r="G31" s="21"/>
      <c r="H31" s="26">
        <f>+H26+H13+H29</f>
        <v>32948457</v>
      </c>
      <c r="I31" s="21"/>
      <c r="J31" s="6">
        <f>+F31-H31</f>
        <v>-221342</v>
      </c>
    </row>
    <row r="32" spans="2:10" x14ac:dyDescent="0.15">
      <c r="B32" s="5"/>
      <c r="C32" s="5"/>
      <c r="D32" s="5"/>
      <c r="E32" s="17"/>
      <c r="F32" s="28"/>
      <c r="G32" s="17"/>
      <c r="H32" s="28"/>
    </row>
    <row r="33" spans="2:10" ht="14" thickBot="1" x14ac:dyDescent="0.2">
      <c r="B33" s="5"/>
      <c r="C33" s="5"/>
      <c r="D33" s="5"/>
      <c r="E33" s="17"/>
      <c r="F33" s="28"/>
      <c r="G33" s="17"/>
      <c r="H33" s="28"/>
    </row>
    <row r="34" spans="2:10" ht="20" x14ac:dyDescent="0.2">
      <c r="B34" s="9"/>
      <c r="C34" s="10" t="s">
        <v>2</v>
      </c>
      <c r="D34" s="10"/>
      <c r="E34" s="10"/>
      <c r="F34" s="10"/>
      <c r="G34" s="10"/>
      <c r="H34" s="10"/>
      <c r="I34" s="11"/>
      <c r="J34" s="12"/>
    </row>
    <row r="35" spans="2:10" x14ac:dyDescent="0.15">
      <c r="B35" s="13"/>
      <c r="C35" s="14"/>
      <c r="D35" s="14"/>
      <c r="E35" s="14"/>
      <c r="F35" s="14"/>
      <c r="G35" s="14"/>
      <c r="H35" s="14"/>
      <c r="I35" s="14"/>
      <c r="J35" s="22"/>
    </row>
    <row r="36" spans="2:10" ht="16" x14ac:dyDescent="0.2">
      <c r="B36" s="51" t="s">
        <v>0</v>
      </c>
      <c r="C36" s="52" t="s">
        <v>20</v>
      </c>
      <c r="D36" s="44"/>
      <c r="E36" s="41" t="s">
        <v>66</v>
      </c>
      <c r="F36" s="42"/>
      <c r="G36" s="41" t="s">
        <v>65</v>
      </c>
      <c r="H36" s="42"/>
      <c r="I36" s="58" t="s">
        <v>52</v>
      </c>
      <c r="J36" s="59"/>
    </row>
    <row r="37" spans="2:10" x14ac:dyDescent="0.15">
      <c r="B37" s="3"/>
      <c r="C37" s="2"/>
      <c r="D37" s="2"/>
      <c r="E37" s="18"/>
      <c r="F37" s="24"/>
      <c r="G37" s="18"/>
      <c r="H37" s="24"/>
      <c r="I37" s="18"/>
      <c r="J37" s="4"/>
    </row>
    <row r="38" spans="2:10" x14ac:dyDescent="0.15">
      <c r="B38" s="3"/>
      <c r="C38" s="2"/>
      <c r="D38" s="2"/>
      <c r="E38" s="18"/>
      <c r="F38" s="24"/>
      <c r="G38" s="18"/>
      <c r="H38" s="24"/>
      <c r="I38" s="18"/>
      <c r="J38" s="4"/>
    </row>
    <row r="39" spans="2:10" x14ac:dyDescent="0.15">
      <c r="B39" s="53" t="s">
        <v>21</v>
      </c>
      <c r="C39" s="46"/>
      <c r="D39" s="47"/>
      <c r="E39" s="18"/>
      <c r="F39" s="24"/>
      <c r="G39" s="18"/>
      <c r="H39" s="24"/>
      <c r="I39" s="18"/>
      <c r="J39" s="4"/>
    </row>
    <row r="40" spans="2:10" x14ac:dyDescent="0.15">
      <c r="B40" s="45" t="s">
        <v>22</v>
      </c>
      <c r="C40" s="46"/>
      <c r="D40" s="47"/>
      <c r="E40" s="18">
        <v>30427724</v>
      </c>
      <c r="F40" s="30"/>
      <c r="G40" s="18">
        <v>30427724</v>
      </c>
      <c r="H40" s="30"/>
      <c r="I40" s="18">
        <f>+E40-G40</f>
        <v>0</v>
      </c>
      <c r="J40" s="32"/>
    </row>
    <row r="41" spans="2:10" x14ac:dyDescent="0.15">
      <c r="B41" s="45" t="s">
        <v>55</v>
      </c>
      <c r="C41" s="46"/>
      <c r="D41" s="47"/>
      <c r="E41" s="18">
        <v>136437</v>
      </c>
      <c r="F41" s="30"/>
      <c r="G41" s="18">
        <v>133576</v>
      </c>
      <c r="H41" s="30"/>
      <c r="I41" s="18">
        <f t="shared" ref="I41" si="2">+E41-G41</f>
        <v>2861</v>
      </c>
      <c r="J41" s="32"/>
    </row>
    <row r="42" spans="2:10" x14ac:dyDescent="0.15">
      <c r="B42" s="45" t="s">
        <v>56</v>
      </c>
      <c r="C42" s="46"/>
      <c r="D42" s="47"/>
      <c r="E42" s="18"/>
      <c r="F42" s="30"/>
      <c r="G42" s="18"/>
      <c r="H42" s="30"/>
      <c r="I42" s="18"/>
      <c r="J42" s="32"/>
    </row>
    <row r="43" spans="2:10" x14ac:dyDescent="0.15">
      <c r="B43" s="57" t="s">
        <v>57</v>
      </c>
      <c r="C43" s="46"/>
      <c r="D43" s="47"/>
      <c r="E43" s="18">
        <v>0</v>
      </c>
      <c r="F43" s="30"/>
      <c r="G43" s="18">
        <v>0</v>
      </c>
      <c r="H43" s="30"/>
      <c r="I43" s="18">
        <f>+E43-G43</f>
        <v>0</v>
      </c>
      <c r="J43" s="32"/>
    </row>
    <row r="44" spans="2:10" x14ac:dyDescent="0.15">
      <c r="B44" s="45" t="s">
        <v>61</v>
      </c>
      <c r="C44" s="46"/>
      <c r="D44" s="47"/>
      <c r="E44" s="18">
        <v>85435</v>
      </c>
      <c r="F44" s="30"/>
      <c r="G44" s="18">
        <v>85435</v>
      </c>
      <c r="H44" s="30"/>
      <c r="I44" s="18">
        <f>+E44-G44</f>
        <v>0</v>
      </c>
      <c r="J44" s="32"/>
    </row>
    <row r="45" spans="2:10" x14ac:dyDescent="0.15">
      <c r="B45" s="45" t="s">
        <v>23</v>
      </c>
      <c r="C45" s="46"/>
      <c r="D45" s="47"/>
      <c r="E45" s="19">
        <v>54684</v>
      </c>
      <c r="F45" s="30"/>
      <c r="G45" s="19">
        <v>57227</v>
      </c>
      <c r="H45" s="30"/>
      <c r="I45" s="19">
        <f>+E45-G45</f>
        <v>-2543</v>
      </c>
      <c r="J45" s="32"/>
    </row>
    <row r="46" spans="2:10" x14ac:dyDescent="0.15">
      <c r="B46" s="54" t="s">
        <v>1</v>
      </c>
      <c r="C46" s="55"/>
      <c r="D46" s="56" t="s">
        <v>9</v>
      </c>
      <c r="E46" s="18"/>
      <c r="F46" s="25">
        <f>SUM(E40:E45)</f>
        <v>30704280</v>
      </c>
      <c r="G46" s="18"/>
      <c r="H46" s="25">
        <f>SUM(G40:G45)</f>
        <v>30703962</v>
      </c>
      <c r="I46" s="18"/>
      <c r="J46" s="7">
        <f>+F46-H46</f>
        <v>318</v>
      </c>
    </row>
    <row r="47" spans="2:10" x14ac:dyDescent="0.15">
      <c r="B47" s="39"/>
      <c r="C47" s="40"/>
      <c r="D47" s="40"/>
      <c r="E47" s="18"/>
      <c r="F47" s="25"/>
      <c r="G47" s="18"/>
      <c r="H47" s="25"/>
      <c r="I47" s="18"/>
      <c r="J47" s="7"/>
    </row>
    <row r="48" spans="2:10" x14ac:dyDescent="0.15">
      <c r="B48" s="53" t="s">
        <v>62</v>
      </c>
      <c r="C48" s="46"/>
      <c r="D48" s="47"/>
      <c r="E48" s="18"/>
      <c r="F48" s="25"/>
      <c r="G48" s="18"/>
      <c r="H48" s="25"/>
      <c r="I48" s="18"/>
      <c r="J48" s="7"/>
    </row>
    <row r="49" spans="2:11" x14ac:dyDescent="0.15">
      <c r="B49" s="57" t="s">
        <v>63</v>
      </c>
      <c r="C49" s="46"/>
      <c r="D49" s="47"/>
      <c r="E49" s="19">
        <v>5035</v>
      </c>
      <c r="F49" s="24"/>
      <c r="G49" s="19">
        <v>5035</v>
      </c>
      <c r="H49" s="24"/>
      <c r="I49" s="18">
        <f>+E49-G49</f>
        <v>0</v>
      </c>
      <c r="J49" s="4"/>
    </row>
    <row r="50" spans="2:11" x14ac:dyDescent="0.15">
      <c r="B50" s="54" t="s">
        <v>1</v>
      </c>
      <c r="C50" s="55"/>
      <c r="D50" s="56" t="s">
        <v>9</v>
      </c>
      <c r="E50" s="18"/>
      <c r="F50" s="25">
        <f>+E49</f>
        <v>5035</v>
      </c>
      <c r="G50" s="18"/>
      <c r="H50" s="25">
        <f>+G49</f>
        <v>5035</v>
      </c>
      <c r="I50" s="18"/>
      <c r="J50" s="7">
        <f>+F50-H50</f>
        <v>0</v>
      </c>
    </row>
    <row r="51" spans="2:11" x14ac:dyDescent="0.15">
      <c r="B51" s="3"/>
      <c r="D51" s="38"/>
      <c r="E51" s="18"/>
      <c r="F51" s="24"/>
      <c r="G51" s="18"/>
      <c r="H51" s="24"/>
      <c r="I51" s="18"/>
      <c r="J51" s="4"/>
    </row>
    <row r="52" spans="2:11" x14ac:dyDescent="0.15">
      <c r="B52" s="53" t="s">
        <v>24</v>
      </c>
      <c r="C52" s="46"/>
      <c r="D52" s="47"/>
      <c r="E52" s="18"/>
      <c r="F52" s="24"/>
      <c r="G52" s="18"/>
      <c r="H52" s="24"/>
      <c r="I52" s="18"/>
      <c r="J52" s="4"/>
    </row>
    <row r="53" spans="2:11" x14ac:dyDescent="0.15">
      <c r="B53" s="57" t="s">
        <v>58</v>
      </c>
      <c r="C53" s="46"/>
      <c r="D53" s="47"/>
      <c r="E53" s="18"/>
      <c r="F53" s="24"/>
      <c r="G53" s="18"/>
      <c r="H53" s="24"/>
      <c r="I53" s="18"/>
      <c r="J53" s="4"/>
    </row>
    <row r="54" spans="2:11" x14ac:dyDescent="0.15">
      <c r="B54" s="57" t="s">
        <v>25</v>
      </c>
      <c r="C54" s="46"/>
      <c r="D54" s="47"/>
      <c r="E54" s="18">
        <v>190290</v>
      </c>
      <c r="F54" s="24"/>
      <c r="G54" s="18">
        <v>183492</v>
      </c>
      <c r="H54" s="24"/>
      <c r="I54" s="18">
        <f>+E54-G54</f>
        <v>6798</v>
      </c>
      <c r="J54" s="4"/>
      <c r="K54" s="5"/>
    </row>
    <row r="55" spans="2:11" x14ac:dyDescent="0.15">
      <c r="B55" s="57" t="s">
        <v>26</v>
      </c>
      <c r="C55" s="46"/>
      <c r="D55" s="47"/>
      <c r="E55" s="18">
        <v>704523</v>
      </c>
      <c r="F55" s="24"/>
      <c r="G55" s="18">
        <v>894813</v>
      </c>
      <c r="H55" s="24"/>
      <c r="I55" s="18">
        <f t="shared" ref="I55" si="3">+E55-G55</f>
        <v>-190290</v>
      </c>
      <c r="J55" s="4"/>
    </row>
    <row r="56" spans="2:11" x14ac:dyDescent="0.15">
      <c r="B56" s="57" t="s">
        <v>27</v>
      </c>
      <c r="C56" s="46"/>
      <c r="D56" s="47"/>
      <c r="E56" s="18">
        <v>30467</v>
      </c>
      <c r="F56" s="24"/>
      <c r="G56" s="18">
        <v>21287</v>
      </c>
      <c r="H56" s="24"/>
      <c r="I56" s="18">
        <f>+E56-G56</f>
        <v>9180</v>
      </c>
      <c r="J56" s="4"/>
    </row>
    <row r="57" spans="2:11" x14ac:dyDescent="0.15">
      <c r="B57" s="57" t="s">
        <v>28</v>
      </c>
      <c r="C57" s="46"/>
      <c r="D57" s="47"/>
      <c r="E57" s="19">
        <v>19389</v>
      </c>
      <c r="F57" s="24"/>
      <c r="G57" s="19">
        <v>22251</v>
      </c>
      <c r="H57" s="24"/>
      <c r="I57" s="19">
        <f>+E57-G57</f>
        <v>-2862</v>
      </c>
      <c r="J57" s="4"/>
    </row>
    <row r="58" spans="2:11" x14ac:dyDescent="0.15">
      <c r="B58" s="54" t="s">
        <v>1</v>
      </c>
      <c r="C58" s="55"/>
      <c r="D58" s="56" t="s">
        <v>9</v>
      </c>
      <c r="E58" s="18"/>
      <c r="F58" s="31">
        <f>SUM(E54:E57)</f>
        <v>944669</v>
      </c>
      <c r="G58" s="18"/>
      <c r="H58" s="31">
        <f>SUM(G54:G57)</f>
        <v>1121843</v>
      </c>
      <c r="I58" s="18"/>
      <c r="J58" s="23">
        <f>+F58-H58</f>
        <v>-177174</v>
      </c>
    </row>
    <row r="59" spans="2:11" x14ac:dyDescent="0.15">
      <c r="B59" s="3"/>
      <c r="C59" s="2"/>
      <c r="D59" s="2"/>
      <c r="E59" s="18"/>
      <c r="F59" s="24"/>
      <c r="G59" s="18"/>
      <c r="H59" s="24"/>
      <c r="I59" s="18"/>
      <c r="J59" s="4"/>
    </row>
    <row r="60" spans="2:11" x14ac:dyDescent="0.15">
      <c r="B60" s="53" t="s">
        <v>29</v>
      </c>
      <c r="C60" s="46"/>
      <c r="D60" s="47"/>
      <c r="E60" s="19">
        <v>1073131</v>
      </c>
      <c r="F60" s="24"/>
      <c r="G60" s="19">
        <v>1117617</v>
      </c>
      <c r="H60" s="24"/>
      <c r="I60" s="19">
        <f>+E60-G60</f>
        <v>-44486</v>
      </c>
      <c r="J60" s="4"/>
    </row>
    <row r="61" spans="2:11" x14ac:dyDescent="0.15">
      <c r="B61" s="54" t="s">
        <v>1</v>
      </c>
      <c r="C61" s="55"/>
      <c r="D61" s="56" t="s">
        <v>9</v>
      </c>
      <c r="E61" s="27"/>
      <c r="F61" s="36">
        <f>+E60</f>
        <v>1073131</v>
      </c>
      <c r="G61" s="27"/>
      <c r="H61" s="36">
        <f>+G60</f>
        <v>1117617</v>
      </c>
      <c r="I61" s="18"/>
      <c r="J61" s="7">
        <f>+F61-H61</f>
        <v>-44486</v>
      </c>
    </row>
    <row r="62" spans="2:11" x14ac:dyDescent="0.15">
      <c r="B62" s="3"/>
      <c r="C62" s="2"/>
      <c r="D62" s="2"/>
      <c r="E62" s="18"/>
      <c r="F62" s="24"/>
      <c r="G62" s="18"/>
      <c r="H62" s="24"/>
      <c r="I62" s="18"/>
      <c r="J62" s="4"/>
    </row>
    <row r="63" spans="2:11" ht="14" thickBot="1" x14ac:dyDescent="0.2">
      <c r="B63" s="48" t="s">
        <v>30</v>
      </c>
      <c r="C63" s="49"/>
      <c r="D63" s="50"/>
      <c r="E63" s="21"/>
      <c r="F63" s="26">
        <f>+F61+F58+F46+F50</f>
        <v>32727115</v>
      </c>
      <c r="G63" s="21"/>
      <c r="H63" s="26">
        <f>+H61+H58+H46+H50</f>
        <v>32948457</v>
      </c>
      <c r="I63" s="21"/>
      <c r="J63" s="6">
        <f>+F63-H63</f>
        <v>-221342</v>
      </c>
    </row>
    <row r="64" spans="2:11" x14ac:dyDescent="0.15">
      <c r="B64" s="5"/>
      <c r="C64" s="5"/>
      <c r="D64" s="5"/>
      <c r="E64" s="5"/>
      <c r="F64" s="37">
        <f>+F63-F31</f>
        <v>0</v>
      </c>
      <c r="G64" s="5"/>
      <c r="H64" s="5"/>
    </row>
    <row r="65" spans="2:10" x14ac:dyDescent="0.15">
      <c r="B65" s="5"/>
      <c r="C65" s="5"/>
      <c r="D65" s="5"/>
      <c r="E65" s="5"/>
      <c r="F65" s="1"/>
      <c r="G65" s="5"/>
      <c r="H65" s="1">
        <f>+H31-H63</f>
        <v>0</v>
      </c>
    </row>
    <row r="66" spans="2:10" ht="14" thickBot="1" x14ac:dyDescent="0.2">
      <c r="B66" s="5"/>
      <c r="C66" s="5"/>
      <c r="D66" s="5"/>
      <c r="E66" s="5"/>
      <c r="F66" s="5"/>
      <c r="G66" s="5"/>
      <c r="H66" s="5"/>
    </row>
    <row r="67" spans="2:10" ht="20" x14ac:dyDescent="0.2">
      <c r="B67" s="9"/>
      <c r="C67" s="10" t="s">
        <v>31</v>
      </c>
      <c r="D67" s="10"/>
      <c r="E67" s="10"/>
      <c r="F67" s="10"/>
      <c r="G67" s="10"/>
      <c r="H67" s="10"/>
      <c r="I67" s="11"/>
      <c r="J67" s="12"/>
    </row>
    <row r="68" spans="2:10" x14ac:dyDescent="0.15">
      <c r="B68" s="13"/>
      <c r="C68" s="14"/>
      <c r="D68" s="14"/>
      <c r="E68" s="14"/>
      <c r="F68" s="14"/>
      <c r="G68" s="14"/>
      <c r="H68" s="14"/>
      <c r="I68" s="14"/>
      <c r="J68" s="22"/>
    </row>
    <row r="69" spans="2:10" ht="16" x14ac:dyDescent="0.2">
      <c r="B69" s="16"/>
      <c r="C69" s="34"/>
      <c r="D69" s="5"/>
      <c r="E69" s="43">
        <v>2020</v>
      </c>
      <c r="F69" s="44"/>
      <c r="G69" s="43">
        <v>2019</v>
      </c>
      <c r="H69" s="44"/>
      <c r="I69" s="58" t="s">
        <v>52</v>
      </c>
      <c r="J69" s="59"/>
    </row>
    <row r="70" spans="2:10" x14ac:dyDescent="0.15">
      <c r="B70" s="3"/>
      <c r="C70" s="2"/>
      <c r="D70" s="2"/>
      <c r="E70" s="18"/>
      <c r="F70" s="24"/>
      <c r="G70" s="18"/>
      <c r="H70" s="24"/>
      <c r="I70" s="18"/>
      <c r="J70" s="4"/>
    </row>
    <row r="71" spans="2:10" x14ac:dyDescent="0.15">
      <c r="B71" s="3"/>
      <c r="C71" s="2"/>
      <c r="D71" s="2"/>
      <c r="E71" s="18"/>
      <c r="F71" s="24"/>
      <c r="G71" s="18"/>
      <c r="H71" s="24"/>
      <c r="I71" s="18"/>
      <c r="J71" s="4"/>
    </row>
    <row r="72" spans="2:10" x14ac:dyDescent="0.15">
      <c r="B72" s="53" t="s">
        <v>32</v>
      </c>
      <c r="C72" s="46"/>
      <c r="D72" s="47"/>
      <c r="E72" s="18"/>
      <c r="F72" s="24"/>
      <c r="G72" s="18"/>
      <c r="H72" s="24"/>
      <c r="I72" s="18"/>
      <c r="J72" s="4"/>
    </row>
    <row r="73" spans="2:10" x14ac:dyDescent="0.15">
      <c r="B73" s="57" t="s">
        <v>33</v>
      </c>
      <c r="C73" s="46"/>
      <c r="D73" s="47"/>
      <c r="E73" s="18"/>
      <c r="F73" s="24"/>
      <c r="G73" s="18"/>
      <c r="H73" s="24"/>
      <c r="I73" s="18"/>
      <c r="J73" s="4"/>
    </row>
    <row r="74" spans="2:10" x14ac:dyDescent="0.15">
      <c r="B74" s="57" t="s">
        <v>34</v>
      </c>
      <c r="C74" s="46"/>
      <c r="D74" s="47"/>
      <c r="E74" s="18">
        <v>264340</v>
      </c>
      <c r="F74" s="24"/>
      <c r="G74" s="18">
        <v>269632</v>
      </c>
      <c r="H74" s="24"/>
      <c r="I74" s="18">
        <f>+E74-G74</f>
        <v>-5292</v>
      </c>
      <c r="J74" s="4"/>
    </row>
    <row r="75" spans="2:10" x14ac:dyDescent="0.15">
      <c r="B75" s="57" t="s">
        <v>35</v>
      </c>
      <c r="C75" s="46"/>
      <c r="D75" s="47"/>
      <c r="E75" s="18"/>
      <c r="F75" s="24"/>
      <c r="G75" s="18"/>
      <c r="H75" s="24"/>
      <c r="I75" s="18"/>
      <c r="J75" s="4"/>
    </row>
    <row r="76" spans="2:10" x14ac:dyDescent="0.15">
      <c r="B76" s="57" t="s">
        <v>36</v>
      </c>
      <c r="C76" s="46"/>
      <c r="D76" s="47"/>
      <c r="E76" s="19">
        <v>49791</v>
      </c>
      <c r="F76" s="24"/>
      <c r="G76" s="19">
        <v>50400</v>
      </c>
      <c r="H76" s="24"/>
      <c r="I76" s="19">
        <f>+E76-G76</f>
        <v>-609</v>
      </c>
      <c r="J76" s="4"/>
    </row>
    <row r="77" spans="2:10" x14ac:dyDescent="0.15">
      <c r="B77" s="54" t="s">
        <v>1</v>
      </c>
      <c r="C77" s="55"/>
      <c r="D77" s="56" t="s">
        <v>9</v>
      </c>
      <c r="E77" s="18"/>
      <c r="F77" s="25">
        <f>SUM(E74:E76)</f>
        <v>314131</v>
      </c>
      <c r="G77" s="18"/>
      <c r="H77" s="25">
        <f>SUM(G74:G76)</f>
        <v>320032</v>
      </c>
      <c r="I77" s="18"/>
      <c r="J77" s="7">
        <f>+F77-H77</f>
        <v>-5901</v>
      </c>
    </row>
    <row r="78" spans="2:10" x14ac:dyDescent="0.15">
      <c r="B78" s="3"/>
      <c r="C78" s="2"/>
      <c r="D78" s="2"/>
      <c r="E78" s="18"/>
      <c r="F78" s="24"/>
      <c r="G78" s="18"/>
      <c r="H78" s="24"/>
      <c r="I78" s="18"/>
      <c r="J78" s="4"/>
    </row>
    <row r="79" spans="2:10" x14ac:dyDescent="0.15">
      <c r="B79" s="53" t="s">
        <v>37</v>
      </c>
      <c r="C79" s="46"/>
      <c r="D79" s="47"/>
      <c r="E79" s="18"/>
      <c r="F79" s="24"/>
      <c r="G79" s="18"/>
      <c r="H79" s="24"/>
      <c r="I79" s="18"/>
      <c r="J79" s="4"/>
    </row>
    <row r="80" spans="2:10" x14ac:dyDescent="0.15">
      <c r="B80" s="57" t="s">
        <v>38</v>
      </c>
      <c r="C80" s="46"/>
      <c r="D80" s="47"/>
      <c r="E80" s="18">
        <v>30360</v>
      </c>
      <c r="F80" s="24"/>
      <c r="G80" s="18">
        <v>28098</v>
      </c>
      <c r="H80" s="24"/>
      <c r="I80" s="18">
        <f>+E80-G80</f>
        <v>2262</v>
      </c>
      <c r="J80" s="4"/>
    </row>
    <row r="81" spans="2:10" x14ac:dyDescent="0.15">
      <c r="B81" s="57" t="s">
        <v>39</v>
      </c>
      <c r="C81" s="46"/>
      <c r="D81" s="47"/>
      <c r="E81" s="18"/>
      <c r="F81" s="24"/>
      <c r="G81" s="18"/>
      <c r="H81" s="24"/>
      <c r="I81" s="18"/>
      <c r="J81" s="4"/>
    </row>
    <row r="82" spans="2:10" x14ac:dyDescent="0.15">
      <c r="B82" s="57" t="s">
        <v>40</v>
      </c>
      <c r="C82" s="46"/>
      <c r="D82" s="47"/>
      <c r="E82" s="18">
        <v>207588</v>
      </c>
      <c r="F82" s="24"/>
      <c r="G82" s="18">
        <v>211802</v>
      </c>
      <c r="H82" s="24"/>
      <c r="I82" s="18">
        <f>+E82-G82</f>
        <v>-4214</v>
      </c>
      <c r="J82" s="4"/>
    </row>
    <row r="83" spans="2:10" x14ac:dyDescent="0.15">
      <c r="B83" s="57" t="s">
        <v>64</v>
      </c>
      <c r="C83" s="46"/>
      <c r="D83" s="47"/>
      <c r="E83" s="18">
        <v>0</v>
      </c>
      <c r="F83" s="24"/>
      <c r="G83" s="18">
        <v>0</v>
      </c>
      <c r="H83" s="24"/>
      <c r="I83" s="18">
        <f>+E83-G83</f>
        <v>0</v>
      </c>
      <c r="J83" s="4"/>
    </row>
    <row r="84" spans="2:10" x14ac:dyDescent="0.15">
      <c r="B84" s="57" t="s">
        <v>41</v>
      </c>
      <c r="C84" s="46"/>
      <c r="D84" s="47"/>
      <c r="E84" s="19">
        <v>1557</v>
      </c>
      <c r="F84" s="24"/>
      <c r="G84" s="19">
        <v>966</v>
      </c>
      <c r="H84" s="24"/>
      <c r="I84" s="19">
        <f>+E84-G84</f>
        <v>591</v>
      </c>
      <c r="J84" s="4"/>
    </row>
    <row r="85" spans="2:10" x14ac:dyDescent="0.15">
      <c r="B85" s="54" t="s">
        <v>1</v>
      </c>
      <c r="C85" s="55"/>
      <c r="D85" s="56" t="s">
        <v>9</v>
      </c>
      <c r="E85" s="18"/>
      <c r="F85" s="25">
        <f>SUM(E80:E84)</f>
        <v>239505</v>
      </c>
      <c r="G85" s="18"/>
      <c r="H85" s="25">
        <f>SUM(G80:G84)</f>
        <v>240866</v>
      </c>
      <c r="I85" s="18"/>
      <c r="J85" s="7">
        <f>+F85-H85</f>
        <v>-1361</v>
      </c>
    </row>
    <row r="86" spans="2:10" x14ac:dyDescent="0.15">
      <c r="B86" s="3"/>
      <c r="C86" s="2"/>
      <c r="D86" s="2"/>
      <c r="E86" s="18"/>
      <c r="F86" s="24"/>
      <c r="G86" s="18"/>
      <c r="H86" s="24"/>
      <c r="I86" s="18"/>
      <c r="J86" s="4"/>
    </row>
    <row r="87" spans="2:10" x14ac:dyDescent="0.15">
      <c r="B87" s="45" t="s">
        <v>42</v>
      </c>
      <c r="C87" s="46"/>
      <c r="D87" s="47"/>
      <c r="E87" s="18"/>
      <c r="F87" s="25">
        <f>+F77-F85</f>
        <v>74626</v>
      </c>
      <c r="G87" s="18"/>
      <c r="H87" s="25">
        <f>+H77-H85</f>
        <v>79166</v>
      </c>
      <c r="I87" s="18"/>
      <c r="J87" s="7">
        <f>+F87-H87</f>
        <v>-4540</v>
      </c>
    </row>
    <row r="88" spans="2:10" x14ac:dyDescent="0.15">
      <c r="B88" s="3"/>
      <c r="C88" s="2"/>
      <c r="D88" s="2"/>
      <c r="E88" s="18"/>
      <c r="F88" s="24"/>
      <c r="G88" s="18"/>
      <c r="H88" s="24"/>
      <c r="I88" s="18"/>
      <c r="J88" s="4"/>
    </row>
    <row r="89" spans="2:10" x14ac:dyDescent="0.15">
      <c r="B89" s="53" t="s">
        <v>43</v>
      </c>
      <c r="C89" s="46"/>
      <c r="D89" s="47"/>
      <c r="E89" s="18"/>
      <c r="F89" s="24"/>
      <c r="G89" s="18"/>
      <c r="H89" s="24"/>
      <c r="I89" s="18"/>
      <c r="J89" s="4"/>
    </row>
    <row r="90" spans="2:10" x14ac:dyDescent="0.15">
      <c r="B90" s="57" t="s">
        <v>44</v>
      </c>
      <c r="C90" s="46"/>
      <c r="D90" s="47"/>
      <c r="E90" s="18"/>
      <c r="F90" s="24"/>
      <c r="G90" s="18"/>
      <c r="H90" s="24"/>
      <c r="I90" s="18"/>
      <c r="J90" s="4"/>
    </row>
    <row r="91" spans="2:10" x14ac:dyDescent="0.15">
      <c r="B91" s="57" t="s">
        <v>45</v>
      </c>
      <c r="C91" s="46"/>
      <c r="D91" s="47"/>
      <c r="E91" s="18"/>
      <c r="F91" s="24"/>
      <c r="G91" s="18"/>
      <c r="H91" s="24"/>
      <c r="I91" s="18"/>
      <c r="J91" s="4"/>
    </row>
    <row r="92" spans="2:10" x14ac:dyDescent="0.15">
      <c r="B92" s="57" t="s">
        <v>46</v>
      </c>
      <c r="C92" s="46"/>
      <c r="D92" s="47"/>
      <c r="E92" s="18">
        <v>37</v>
      </c>
      <c r="F92" s="24"/>
      <c r="G92" s="18">
        <v>1016</v>
      </c>
      <c r="H92" s="24"/>
      <c r="I92" s="18">
        <f>+E92-G92</f>
        <v>-979</v>
      </c>
      <c r="J92" s="4"/>
    </row>
    <row r="93" spans="2:10" x14ac:dyDescent="0.15">
      <c r="B93" s="57" t="s">
        <v>47</v>
      </c>
      <c r="C93" s="46"/>
      <c r="D93" s="47"/>
      <c r="E93" s="18"/>
      <c r="F93" s="24"/>
      <c r="G93" s="18"/>
      <c r="H93" s="24"/>
      <c r="I93" s="18"/>
      <c r="J93" s="4"/>
    </row>
    <row r="94" spans="2:10" x14ac:dyDescent="0.15">
      <c r="B94" s="57" t="s">
        <v>48</v>
      </c>
      <c r="C94" s="46"/>
      <c r="D94" s="47"/>
      <c r="E94" s="19">
        <v>896</v>
      </c>
      <c r="F94" s="24"/>
      <c r="G94" s="19">
        <v>1304</v>
      </c>
      <c r="H94" s="24"/>
      <c r="I94" s="19">
        <f>+E94-G94</f>
        <v>-408</v>
      </c>
      <c r="J94" s="4"/>
    </row>
    <row r="95" spans="2:10" x14ac:dyDescent="0.15">
      <c r="B95" s="54" t="s">
        <v>1</v>
      </c>
      <c r="C95" s="55"/>
      <c r="D95" s="56" t="s">
        <v>9</v>
      </c>
      <c r="E95" s="18"/>
      <c r="F95" s="25">
        <f>+E92-E94</f>
        <v>-859</v>
      </c>
      <c r="G95" s="18"/>
      <c r="H95" s="25">
        <f>+G92-G94</f>
        <v>-288</v>
      </c>
      <c r="I95" s="18"/>
      <c r="J95" s="7">
        <f>+F95-H95</f>
        <v>-571</v>
      </c>
    </row>
    <row r="96" spans="2:10" x14ac:dyDescent="0.15">
      <c r="B96" s="3"/>
      <c r="C96" s="2"/>
      <c r="D96" s="2"/>
      <c r="E96" s="18"/>
      <c r="F96" s="24"/>
      <c r="G96" s="18"/>
      <c r="H96" s="24"/>
      <c r="I96" s="18"/>
      <c r="J96" s="4"/>
    </row>
    <row r="97" spans="2:10" x14ac:dyDescent="0.15">
      <c r="B97" s="45" t="s">
        <v>49</v>
      </c>
      <c r="C97" s="46"/>
      <c r="D97" s="47"/>
      <c r="E97" s="18"/>
      <c r="F97" s="24">
        <f>+F87+F95</f>
        <v>73767</v>
      </c>
      <c r="G97" s="18"/>
      <c r="H97" s="24">
        <f>+H87+H95</f>
        <v>78878</v>
      </c>
      <c r="I97" s="18"/>
      <c r="J97" s="4">
        <f>+F97-H97</f>
        <v>-5111</v>
      </c>
    </row>
    <row r="98" spans="2:10" x14ac:dyDescent="0.15">
      <c r="B98" s="3"/>
      <c r="C98" s="2"/>
      <c r="D98" s="2"/>
      <c r="E98" s="18"/>
      <c r="F98" s="24"/>
      <c r="G98" s="18"/>
      <c r="H98" s="24"/>
      <c r="I98" s="18"/>
      <c r="J98" s="4"/>
    </row>
    <row r="99" spans="2:10" x14ac:dyDescent="0.15">
      <c r="B99" s="57" t="s">
        <v>50</v>
      </c>
      <c r="C99" s="46"/>
      <c r="D99" s="47"/>
      <c r="E99" s="18"/>
      <c r="F99" s="24">
        <v>19083</v>
      </c>
      <c r="G99" s="18"/>
      <c r="H99" s="24">
        <v>21651</v>
      </c>
      <c r="I99" s="18"/>
      <c r="J99" s="4">
        <f>+F99-H99</f>
        <v>-2568</v>
      </c>
    </row>
    <row r="100" spans="2:10" x14ac:dyDescent="0.15">
      <c r="B100" s="3"/>
      <c r="C100" s="2"/>
      <c r="D100" s="2"/>
      <c r="E100" s="18"/>
      <c r="F100" s="24"/>
      <c r="G100" s="18"/>
      <c r="H100" s="24"/>
      <c r="I100" s="18"/>
      <c r="J100" s="4"/>
    </row>
    <row r="101" spans="2:10" ht="14" thickBot="1" x14ac:dyDescent="0.2">
      <c r="B101" s="61" t="s">
        <v>51</v>
      </c>
      <c r="C101" s="62"/>
      <c r="D101" s="63"/>
      <c r="E101" s="21"/>
      <c r="F101" s="26">
        <f>+F97-F99</f>
        <v>54684</v>
      </c>
      <c r="G101" s="21"/>
      <c r="H101" s="26">
        <f>+H97-H99</f>
        <v>57227</v>
      </c>
      <c r="I101" s="21"/>
      <c r="J101" s="6">
        <f>+F101-H101</f>
        <v>-2543</v>
      </c>
    </row>
    <row r="102" spans="2:10" x14ac:dyDescent="0.15">
      <c r="I102" s="8"/>
    </row>
  </sheetData>
  <mergeCells count="79">
    <mergeCell ref="B101:D101"/>
    <mergeCell ref="B93:D93"/>
    <mergeCell ref="B94:D94"/>
    <mergeCell ref="B95:D95"/>
    <mergeCell ref="B97:D97"/>
    <mergeCell ref="B99:D99"/>
    <mergeCell ref="B92:D92"/>
    <mergeCell ref="B80:D80"/>
    <mergeCell ref="B81:D81"/>
    <mergeCell ref="B82:D82"/>
    <mergeCell ref="B84:D84"/>
    <mergeCell ref="B85:D85"/>
    <mergeCell ref="B83:D83"/>
    <mergeCell ref="B79:D79"/>
    <mergeCell ref="B61:D61"/>
    <mergeCell ref="B63:D63"/>
    <mergeCell ref="B72:D72"/>
    <mergeCell ref="B73:D73"/>
    <mergeCell ref="B87:D87"/>
    <mergeCell ref="B89:D89"/>
    <mergeCell ref="B90:D90"/>
    <mergeCell ref="B91:D91"/>
    <mergeCell ref="B56:D56"/>
    <mergeCell ref="B52:D52"/>
    <mergeCell ref="B53:D53"/>
    <mergeCell ref="B54:D54"/>
    <mergeCell ref="B55:D55"/>
    <mergeCell ref="B74:D74"/>
    <mergeCell ref="B75:D75"/>
    <mergeCell ref="B76:D76"/>
    <mergeCell ref="B77:D77"/>
    <mergeCell ref="I3:J3"/>
    <mergeCell ref="I69:J69"/>
    <mergeCell ref="I36:J36"/>
    <mergeCell ref="B6:D6"/>
    <mergeCell ref="B7:D7"/>
    <mergeCell ref="B8:D8"/>
    <mergeCell ref="B9:D9"/>
    <mergeCell ref="B10:D10"/>
    <mergeCell ref="B12:D12"/>
    <mergeCell ref="B13:D13"/>
    <mergeCell ref="B15:D15"/>
    <mergeCell ref="B16:D16"/>
    <mergeCell ref="B17:D17"/>
    <mergeCell ref="B18:D18"/>
    <mergeCell ref="B19:D19"/>
    <mergeCell ref="B25:D25"/>
    <mergeCell ref="E3:F3"/>
    <mergeCell ref="G3:H3"/>
    <mergeCell ref="B44:D44"/>
    <mergeCell ref="B48:D48"/>
    <mergeCell ref="B49:D49"/>
    <mergeCell ref="B50:D50"/>
    <mergeCell ref="B57:D57"/>
    <mergeCell ref="B58:D58"/>
    <mergeCell ref="E36:F36"/>
    <mergeCell ref="E69:F69"/>
    <mergeCell ref="G69:H69"/>
    <mergeCell ref="G36:H36"/>
    <mergeCell ref="B26:D26"/>
    <mergeCell ref="B31:D31"/>
    <mergeCell ref="B3:D3"/>
    <mergeCell ref="B39:D39"/>
    <mergeCell ref="B20:D20"/>
    <mergeCell ref="B21:D21"/>
    <mergeCell ref="B22:D22"/>
    <mergeCell ref="B23:D23"/>
    <mergeCell ref="B24:D24"/>
    <mergeCell ref="B11:D11"/>
    <mergeCell ref="B28:D28"/>
    <mergeCell ref="B29:D29"/>
    <mergeCell ref="B36:D36"/>
    <mergeCell ref="B40:D40"/>
    <mergeCell ref="B41:D41"/>
    <mergeCell ref="B42:D42"/>
    <mergeCell ref="B45:D45"/>
    <mergeCell ref="B46:D46"/>
    <mergeCell ref="B43:D43"/>
    <mergeCell ref="B60:D60"/>
  </mergeCells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 NEW 2020</vt:lpstr>
      <vt:lpstr>'BIL NEW 2020'!Area_stampa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2021-06-21T16:06:29Z</cp:lastPrinted>
  <dcterms:created xsi:type="dcterms:W3CDTF">2004-12-13T18:59:17Z</dcterms:created>
  <dcterms:modified xsi:type="dcterms:W3CDTF">2023-09-16T14:46:59Z</dcterms:modified>
</cp:coreProperties>
</file>